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okeefe/Downloads/"/>
    </mc:Choice>
  </mc:AlternateContent>
  <xr:revisionPtr revIDLastSave="0" documentId="8_{AADB6F52-DE5B-F548-9C98-D7132B65BC4F}" xr6:coauthVersionLast="47" xr6:coauthVersionMax="47" xr10:uidLastSave="{00000000-0000-0000-0000-000000000000}"/>
  <bookViews>
    <workbookView xWindow="11980" yWindow="5980" windowWidth="27640" windowHeight="16680" xr2:uid="{03925ECD-1A38-B242-B4D4-BF850CE3F38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09" i="1" l="1"/>
  <c r="J109" i="1" s="1"/>
  <c r="H109" i="1"/>
  <c r="G109" i="1"/>
  <c r="F109" i="1"/>
  <c r="E109" i="1"/>
  <c r="D109" i="1"/>
  <c r="I108" i="1"/>
  <c r="J108" i="1" s="1"/>
  <c r="H108" i="1"/>
  <c r="G108" i="1"/>
  <c r="F108" i="1"/>
  <c r="E108" i="1"/>
  <c r="D108" i="1"/>
  <c r="I107" i="1"/>
  <c r="J107" i="1" s="1"/>
  <c r="H107" i="1"/>
  <c r="G107" i="1"/>
  <c r="F107" i="1"/>
  <c r="E107" i="1"/>
  <c r="D107" i="1"/>
  <c r="I106" i="1"/>
  <c r="J106" i="1" s="1"/>
  <c r="H106" i="1"/>
  <c r="G106" i="1"/>
  <c r="F106" i="1"/>
  <c r="E106" i="1"/>
  <c r="D106" i="1"/>
  <c r="I105" i="1"/>
  <c r="J105" i="1" s="1"/>
  <c r="H105" i="1"/>
  <c r="G105" i="1"/>
  <c r="F105" i="1"/>
  <c r="E105" i="1"/>
  <c r="D105" i="1"/>
  <c r="I104" i="1"/>
  <c r="H104" i="1"/>
  <c r="G104" i="1"/>
  <c r="F104" i="1"/>
  <c r="E104" i="1"/>
  <c r="D104" i="1"/>
  <c r="I103" i="1"/>
  <c r="J103" i="1" s="1"/>
  <c r="H103" i="1"/>
  <c r="G103" i="1"/>
  <c r="F103" i="1"/>
  <c r="E103" i="1"/>
  <c r="D103" i="1"/>
  <c r="I102" i="1"/>
  <c r="H102" i="1"/>
  <c r="G102" i="1"/>
  <c r="F102" i="1"/>
  <c r="E102" i="1"/>
  <c r="D102" i="1"/>
  <c r="I101" i="1"/>
  <c r="H101" i="1"/>
  <c r="G101" i="1"/>
  <c r="F101" i="1"/>
  <c r="E101" i="1"/>
  <c r="D101" i="1"/>
  <c r="I100" i="1"/>
  <c r="H100" i="1"/>
  <c r="G100" i="1"/>
  <c r="F100" i="1"/>
  <c r="E100" i="1"/>
  <c r="D100" i="1"/>
  <c r="I99" i="1"/>
  <c r="J99" i="1" s="1"/>
  <c r="H99" i="1"/>
  <c r="G99" i="1"/>
  <c r="F99" i="1"/>
  <c r="E99" i="1"/>
  <c r="D99" i="1"/>
  <c r="I98" i="1"/>
  <c r="J98" i="1" s="1"/>
  <c r="H98" i="1"/>
  <c r="G98" i="1"/>
  <c r="F98" i="1"/>
  <c r="E98" i="1"/>
  <c r="D98" i="1"/>
  <c r="I97" i="1"/>
  <c r="J97" i="1" s="1"/>
  <c r="H97" i="1"/>
  <c r="G97" i="1"/>
  <c r="F97" i="1"/>
  <c r="E97" i="1"/>
  <c r="D97" i="1"/>
  <c r="I96" i="1"/>
  <c r="H96" i="1"/>
  <c r="G96" i="1"/>
  <c r="F96" i="1"/>
  <c r="E96" i="1"/>
  <c r="D96" i="1"/>
  <c r="I95" i="1"/>
  <c r="J95" i="1" s="1"/>
  <c r="H95" i="1"/>
  <c r="G95" i="1"/>
  <c r="F95" i="1"/>
  <c r="E95" i="1"/>
  <c r="D95" i="1"/>
  <c r="I94" i="1"/>
  <c r="H94" i="1"/>
  <c r="G94" i="1"/>
  <c r="F94" i="1"/>
  <c r="E94" i="1"/>
  <c r="D94" i="1"/>
  <c r="I93" i="1"/>
  <c r="J93" i="1" s="1"/>
  <c r="H93" i="1"/>
  <c r="G93" i="1"/>
  <c r="F93" i="1"/>
  <c r="E93" i="1"/>
  <c r="D93" i="1"/>
  <c r="I92" i="1"/>
  <c r="H92" i="1"/>
  <c r="G92" i="1"/>
  <c r="F92" i="1"/>
  <c r="E92" i="1"/>
  <c r="D92" i="1"/>
  <c r="I91" i="1"/>
  <c r="H91" i="1"/>
  <c r="G91" i="1"/>
  <c r="F91" i="1"/>
  <c r="E91" i="1"/>
  <c r="D91" i="1"/>
  <c r="I90" i="1"/>
  <c r="H90" i="1"/>
  <c r="G90" i="1"/>
  <c r="F90" i="1"/>
  <c r="E90" i="1"/>
  <c r="D90" i="1"/>
  <c r="I89" i="1"/>
  <c r="J89" i="1" s="1"/>
  <c r="H89" i="1"/>
  <c r="G89" i="1"/>
  <c r="F89" i="1"/>
  <c r="E89" i="1"/>
  <c r="D89" i="1"/>
  <c r="I88" i="1"/>
  <c r="J88" i="1" s="1"/>
  <c r="H88" i="1"/>
  <c r="G88" i="1"/>
  <c r="F88" i="1"/>
  <c r="E88" i="1"/>
  <c r="D88" i="1"/>
  <c r="I87" i="1"/>
  <c r="J87" i="1" s="1"/>
  <c r="H87" i="1"/>
  <c r="G87" i="1"/>
  <c r="F87" i="1"/>
  <c r="E87" i="1"/>
  <c r="D87" i="1"/>
  <c r="I86" i="1"/>
  <c r="H86" i="1"/>
  <c r="G86" i="1"/>
  <c r="F86" i="1"/>
  <c r="E86" i="1"/>
  <c r="D86" i="1"/>
  <c r="I85" i="1"/>
  <c r="J85" i="1" s="1"/>
  <c r="H85" i="1"/>
  <c r="G85" i="1"/>
  <c r="F85" i="1"/>
  <c r="E85" i="1"/>
  <c r="D85" i="1"/>
  <c r="I84" i="1"/>
  <c r="H84" i="1"/>
  <c r="G84" i="1"/>
  <c r="F84" i="1"/>
  <c r="E84" i="1"/>
  <c r="D84" i="1"/>
  <c r="I83" i="1"/>
  <c r="J83" i="1" s="1"/>
  <c r="H83" i="1"/>
  <c r="G83" i="1"/>
  <c r="F83" i="1"/>
  <c r="E83" i="1"/>
  <c r="D83" i="1"/>
  <c r="I82" i="1"/>
  <c r="H82" i="1"/>
  <c r="G82" i="1"/>
  <c r="F82" i="1"/>
  <c r="E82" i="1"/>
  <c r="D82" i="1"/>
  <c r="I81" i="1"/>
  <c r="H81" i="1"/>
  <c r="G81" i="1"/>
  <c r="F81" i="1"/>
  <c r="E81" i="1"/>
  <c r="D81" i="1"/>
  <c r="I80" i="1"/>
  <c r="H80" i="1"/>
  <c r="G80" i="1"/>
  <c r="F80" i="1"/>
  <c r="E80" i="1"/>
  <c r="D80" i="1"/>
  <c r="I79" i="1"/>
  <c r="J79" i="1" s="1"/>
  <c r="H79" i="1"/>
  <c r="G79" i="1"/>
  <c r="F79" i="1"/>
  <c r="E79" i="1"/>
  <c r="D79" i="1"/>
  <c r="I78" i="1"/>
  <c r="J78" i="1" s="1"/>
  <c r="H78" i="1"/>
  <c r="G78" i="1"/>
  <c r="F78" i="1"/>
  <c r="E78" i="1"/>
  <c r="D78" i="1"/>
  <c r="I77" i="1"/>
  <c r="J77" i="1" s="1"/>
  <c r="H77" i="1"/>
  <c r="G77" i="1"/>
  <c r="F77" i="1"/>
  <c r="E77" i="1"/>
  <c r="D77" i="1"/>
  <c r="I76" i="1"/>
  <c r="H76" i="1"/>
  <c r="G76" i="1"/>
  <c r="F76" i="1"/>
  <c r="E76" i="1"/>
  <c r="D76" i="1"/>
  <c r="I75" i="1"/>
  <c r="H75" i="1"/>
  <c r="G75" i="1"/>
  <c r="F75" i="1"/>
  <c r="E75" i="1"/>
  <c r="D75" i="1"/>
  <c r="I74" i="1"/>
  <c r="J74" i="1" s="1"/>
  <c r="H74" i="1"/>
  <c r="G74" i="1"/>
  <c r="F74" i="1"/>
  <c r="E74" i="1"/>
  <c r="D74" i="1"/>
  <c r="I73" i="1"/>
  <c r="J73" i="1" s="1"/>
  <c r="H73" i="1"/>
  <c r="G73" i="1"/>
  <c r="F73" i="1"/>
  <c r="E73" i="1"/>
  <c r="D73" i="1"/>
  <c r="I72" i="1"/>
  <c r="J72" i="1" s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9" i="1"/>
  <c r="J69" i="1" s="1"/>
  <c r="H69" i="1"/>
  <c r="G69" i="1"/>
  <c r="F69" i="1"/>
  <c r="E69" i="1"/>
  <c r="D69" i="1"/>
  <c r="I68" i="1"/>
  <c r="J68" i="1" s="1"/>
  <c r="H68" i="1"/>
  <c r="G68" i="1"/>
  <c r="F68" i="1"/>
  <c r="E68" i="1"/>
  <c r="D68" i="1"/>
  <c r="I67" i="1"/>
  <c r="J67" i="1" s="1"/>
  <c r="H67" i="1"/>
  <c r="G67" i="1"/>
  <c r="F67" i="1"/>
  <c r="E67" i="1"/>
  <c r="D67" i="1"/>
  <c r="I66" i="1"/>
  <c r="H66" i="1"/>
  <c r="G66" i="1"/>
  <c r="F66" i="1"/>
  <c r="E66" i="1"/>
  <c r="D66" i="1"/>
  <c r="I65" i="1"/>
  <c r="H65" i="1"/>
  <c r="G65" i="1"/>
  <c r="F65" i="1"/>
  <c r="E65" i="1"/>
  <c r="D65" i="1"/>
  <c r="I64" i="1"/>
  <c r="J64" i="1" s="1"/>
  <c r="H64" i="1"/>
  <c r="G64" i="1"/>
  <c r="F64" i="1"/>
  <c r="E64" i="1"/>
  <c r="D64" i="1"/>
  <c r="I63" i="1"/>
  <c r="J63" i="1" s="1"/>
  <c r="H63" i="1"/>
  <c r="G63" i="1"/>
  <c r="F63" i="1"/>
  <c r="E63" i="1"/>
  <c r="D63" i="1"/>
  <c r="I62" i="1"/>
  <c r="J62" i="1" s="1"/>
  <c r="H62" i="1"/>
  <c r="G62" i="1"/>
  <c r="F62" i="1"/>
  <c r="E62" i="1"/>
  <c r="D62" i="1"/>
  <c r="I61" i="1"/>
  <c r="H61" i="1"/>
  <c r="G61" i="1"/>
  <c r="F61" i="1"/>
  <c r="E61" i="1"/>
  <c r="D61" i="1"/>
  <c r="I60" i="1"/>
  <c r="H60" i="1"/>
  <c r="G60" i="1"/>
  <c r="F60" i="1"/>
  <c r="E60" i="1"/>
  <c r="D60" i="1"/>
  <c r="I59" i="1"/>
  <c r="J59" i="1" s="1"/>
  <c r="H59" i="1"/>
  <c r="G59" i="1"/>
  <c r="F59" i="1"/>
  <c r="E59" i="1"/>
  <c r="D59" i="1"/>
  <c r="I58" i="1"/>
  <c r="J58" i="1" s="1"/>
  <c r="H58" i="1"/>
  <c r="G58" i="1"/>
  <c r="F58" i="1"/>
  <c r="E58" i="1"/>
  <c r="D58" i="1"/>
  <c r="I57" i="1"/>
  <c r="J57" i="1" s="1"/>
  <c r="H57" i="1"/>
  <c r="G57" i="1"/>
  <c r="F57" i="1"/>
  <c r="E57" i="1"/>
  <c r="D57" i="1"/>
  <c r="I56" i="1"/>
  <c r="H56" i="1"/>
  <c r="G56" i="1"/>
  <c r="F56" i="1"/>
  <c r="E56" i="1"/>
  <c r="D56" i="1"/>
  <c r="I55" i="1"/>
  <c r="H55" i="1"/>
  <c r="G55" i="1"/>
  <c r="F55" i="1"/>
  <c r="E55" i="1"/>
  <c r="D55" i="1"/>
  <c r="I54" i="1"/>
  <c r="J54" i="1" s="1"/>
  <c r="H54" i="1"/>
  <c r="G54" i="1"/>
  <c r="F54" i="1"/>
  <c r="E54" i="1"/>
  <c r="D54" i="1"/>
  <c r="I53" i="1"/>
  <c r="J53" i="1" s="1"/>
  <c r="H53" i="1"/>
  <c r="G53" i="1"/>
  <c r="F53" i="1"/>
  <c r="E53" i="1"/>
  <c r="D53" i="1"/>
  <c r="I52" i="1"/>
  <c r="J52" i="1" s="1"/>
  <c r="H52" i="1"/>
  <c r="G52" i="1"/>
  <c r="F52" i="1"/>
  <c r="E52" i="1"/>
  <c r="D52" i="1"/>
  <c r="I51" i="1"/>
  <c r="H51" i="1"/>
  <c r="G51" i="1"/>
  <c r="F51" i="1"/>
  <c r="E51" i="1"/>
  <c r="D51" i="1"/>
  <c r="I50" i="1"/>
  <c r="H50" i="1"/>
  <c r="G50" i="1"/>
  <c r="F50" i="1"/>
  <c r="E50" i="1"/>
  <c r="D50" i="1"/>
  <c r="I49" i="1"/>
  <c r="J49" i="1" s="1"/>
  <c r="H49" i="1"/>
  <c r="G49" i="1"/>
  <c r="F49" i="1"/>
  <c r="E49" i="1"/>
  <c r="D49" i="1"/>
  <c r="I48" i="1"/>
  <c r="J48" i="1" s="1"/>
  <c r="H48" i="1"/>
  <c r="G48" i="1"/>
  <c r="F48" i="1"/>
  <c r="E48" i="1"/>
  <c r="D48" i="1"/>
  <c r="I47" i="1"/>
  <c r="J47" i="1" s="1"/>
  <c r="H47" i="1"/>
  <c r="G47" i="1"/>
  <c r="F47" i="1"/>
  <c r="E47" i="1"/>
  <c r="D47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J44" i="1" s="1"/>
  <c r="H44" i="1"/>
  <c r="G44" i="1"/>
  <c r="F44" i="1"/>
  <c r="E44" i="1"/>
  <c r="D44" i="1"/>
  <c r="I43" i="1"/>
  <c r="J43" i="1" s="1"/>
  <c r="H43" i="1"/>
  <c r="G43" i="1"/>
  <c r="F43" i="1"/>
  <c r="E43" i="1"/>
  <c r="D43" i="1"/>
  <c r="I42" i="1"/>
  <c r="J42" i="1" s="1"/>
  <c r="H42" i="1"/>
  <c r="G42" i="1"/>
  <c r="F42" i="1"/>
  <c r="E42" i="1"/>
  <c r="D42" i="1"/>
  <c r="I41" i="1"/>
  <c r="H41" i="1"/>
  <c r="G41" i="1"/>
  <c r="F41" i="1"/>
  <c r="E41" i="1"/>
  <c r="D41" i="1"/>
  <c r="I40" i="1"/>
  <c r="H40" i="1"/>
  <c r="G40" i="1"/>
  <c r="F40" i="1"/>
  <c r="E40" i="1"/>
  <c r="D40" i="1"/>
  <c r="I39" i="1"/>
  <c r="J39" i="1" s="1"/>
  <c r="H39" i="1"/>
  <c r="G39" i="1"/>
  <c r="F39" i="1"/>
  <c r="E39" i="1"/>
  <c r="D39" i="1"/>
  <c r="I38" i="1"/>
  <c r="J38" i="1" s="1"/>
  <c r="H38" i="1"/>
  <c r="G38" i="1"/>
  <c r="F38" i="1"/>
  <c r="E38" i="1"/>
  <c r="D38" i="1"/>
  <c r="I37" i="1"/>
  <c r="J37" i="1" s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J34" i="1" s="1"/>
  <c r="H34" i="1"/>
  <c r="G34" i="1"/>
  <c r="F34" i="1"/>
  <c r="E34" i="1"/>
  <c r="D34" i="1"/>
  <c r="I33" i="1"/>
  <c r="J33" i="1" s="1"/>
  <c r="H33" i="1"/>
  <c r="G33" i="1"/>
  <c r="F33" i="1"/>
  <c r="E33" i="1"/>
  <c r="D33" i="1"/>
  <c r="I32" i="1"/>
  <c r="J32" i="1" s="1"/>
  <c r="H32" i="1"/>
  <c r="G32" i="1"/>
  <c r="F32" i="1"/>
  <c r="E32" i="1"/>
  <c r="D32" i="1"/>
  <c r="I31" i="1"/>
  <c r="H31" i="1"/>
  <c r="G31" i="1"/>
  <c r="F31" i="1"/>
  <c r="E31" i="1"/>
  <c r="D31" i="1"/>
  <c r="I30" i="1"/>
  <c r="H30" i="1"/>
  <c r="G30" i="1"/>
  <c r="F30" i="1"/>
  <c r="E30" i="1"/>
  <c r="D30" i="1"/>
  <c r="I29" i="1"/>
  <c r="J29" i="1" s="1"/>
  <c r="H29" i="1"/>
  <c r="G29" i="1"/>
  <c r="F29" i="1"/>
  <c r="E29" i="1"/>
  <c r="D29" i="1"/>
  <c r="I28" i="1"/>
  <c r="J28" i="1" s="1"/>
  <c r="H28" i="1"/>
  <c r="G28" i="1"/>
  <c r="F28" i="1"/>
  <c r="E28" i="1"/>
  <c r="D28" i="1"/>
  <c r="I27" i="1"/>
  <c r="J27" i="1" s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I24" i="1"/>
  <c r="J24" i="1" s="1"/>
  <c r="H24" i="1"/>
  <c r="G24" i="1"/>
  <c r="F24" i="1"/>
  <c r="E24" i="1"/>
  <c r="D24" i="1"/>
  <c r="I23" i="1"/>
  <c r="J23" i="1" s="1"/>
  <c r="H23" i="1"/>
  <c r="G23" i="1"/>
  <c r="F23" i="1"/>
  <c r="E23" i="1"/>
  <c r="D23" i="1"/>
  <c r="I22" i="1"/>
  <c r="J22" i="1" s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J19" i="1" s="1"/>
  <c r="H19" i="1"/>
  <c r="G19" i="1"/>
  <c r="F19" i="1"/>
  <c r="E19" i="1"/>
  <c r="D19" i="1"/>
  <c r="I18" i="1"/>
  <c r="J18" i="1" s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J14" i="1" s="1"/>
  <c r="H14" i="1"/>
  <c r="G14" i="1"/>
  <c r="F14" i="1"/>
  <c r="E14" i="1"/>
  <c r="D14" i="1"/>
  <c r="I13" i="1"/>
  <c r="J13" i="1" s="1"/>
  <c r="H13" i="1"/>
  <c r="G13" i="1"/>
  <c r="F13" i="1"/>
  <c r="E13" i="1"/>
  <c r="D13" i="1"/>
  <c r="I12" i="1"/>
  <c r="J12" i="1" s="1"/>
  <c r="H12" i="1"/>
  <c r="G12" i="1"/>
  <c r="F12" i="1"/>
  <c r="E12" i="1"/>
  <c r="D12" i="1"/>
  <c r="I11" i="1"/>
  <c r="H11" i="1"/>
  <c r="G11" i="1"/>
  <c r="F11" i="1"/>
  <c r="E11" i="1"/>
  <c r="D11" i="1"/>
  <c r="I10" i="1"/>
  <c r="J10" i="1" s="1"/>
  <c r="H10" i="1"/>
  <c r="G10" i="1"/>
  <c r="F10" i="1"/>
  <c r="E10" i="1"/>
  <c r="D10" i="1"/>
  <c r="I9" i="1"/>
  <c r="J9" i="1" s="1"/>
  <c r="H9" i="1"/>
  <c r="G9" i="1"/>
  <c r="F9" i="1"/>
  <c r="E9" i="1"/>
  <c r="D9" i="1"/>
  <c r="I8" i="1"/>
  <c r="J45" i="1" s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D5" i="1"/>
  <c r="I4" i="1"/>
  <c r="J96" i="1" s="1"/>
  <c r="H4" i="1"/>
  <c r="G4" i="1"/>
  <c r="F4" i="1"/>
  <c r="E4" i="1"/>
  <c r="D4" i="1"/>
  <c r="I3" i="1"/>
  <c r="J3" i="1" s="1"/>
  <c r="H3" i="1"/>
  <c r="G3" i="1"/>
  <c r="F3" i="1"/>
  <c r="E3" i="1"/>
  <c r="D3" i="1"/>
  <c r="I2" i="1"/>
  <c r="J2" i="1" s="1"/>
  <c r="H2" i="1"/>
  <c r="G2" i="1"/>
  <c r="F2" i="1"/>
  <c r="E2" i="1"/>
  <c r="D2" i="1"/>
  <c r="J6" i="1" l="1"/>
  <c r="J16" i="1"/>
  <c r="J26" i="1"/>
  <c r="J36" i="1"/>
  <c r="J46" i="1"/>
  <c r="J56" i="1"/>
  <c r="J66" i="1"/>
  <c r="J76" i="1"/>
  <c r="J82" i="1"/>
  <c r="J92" i="1"/>
  <c r="J102" i="1"/>
  <c r="J35" i="1"/>
  <c r="J55" i="1"/>
  <c r="J65" i="1"/>
  <c r="J75" i="1"/>
  <c r="J8" i="1"/>
  <c r="J61" i="1"/>
  <c r="J71" i="1"/>
  <c r="J81" i="1"/>
  <c r="J91" i="1"/>
  <c r="J101" i="1"/>
  <c r="J5" i="1"/>
  <c r="J41" i="1"/>
  <c r="J4" i="1"/>
  <c r="J84" i="1"/>
  <c r="J94" i="1"/>
  <c r="J104" i="1"/>
  <c r="J25" i="1"/>
  <c r="J11" i="1"/>
  <c r="J21" i="1"/>
  <c r="J51" i="1"/>
  <c r="J7" i="1"/>
  <c r="J17" i="1"/>
  <c r="J20" i="1"/>
  <c r="J30" i="1"/>
  <c r="J40" i="1"/>
  <c r="J50" i="1"/>
  <c r="J60" i="1"/>
  <c r="J70" i="1"/>
  <c r="J80" i="1"/>
  <c r="J90" i="1"/>
  <c r="J100" i="1"/>
  <c r="J15" i="1"/>
  <c r="J31" i="1"/>
  <c r="J86" i="1"/>
</calcChain>
</file>

<file path=xl/sharedStrings.xml><?xml version="1.0" encoding="utf-8"?>
<sst xmlns="http://schemas.openxmlformats.org/spreadsheetml/2006/main" count="10" uniqueCount="10">
  <si>
    <t>Position</t>
  </si>
  <si>
    <t>Bib</t>
  </si>
  <si>
    <t>Time (m:s)</t>
  </si>
  <si>
    <t>First name</t>
  </si>
  <si>
    <t>Last name</t>
  </si>
  <si>
    <t>Club name</t>
  </si>
  <si>
    <t>Sex</t>
  </si>
  <si>
    <t>Age category</t>
  </si>
  <si>
    <t>Time (h:m:s)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</si>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</sst>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Aptos Narrow"/>
      <family val="2"/>
      <scheme val="minor"/>
    </font>
    <font>
      <b/>
      <sz val="10"/>
      <color theme="1"/>
      <name val="Montserrat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2" borderId="1" xfId="0" applyNumberFormat="1" applyFont="1" applyFill="1" applyBorder="1" applyAlignment="1">
      <alignment horizontal="center"/>
    </xf>
    <xf numFmtId="4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21" fontId="0" fillId="3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6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ttokeefe/Downloads/Midweek%20Series%202026%20Caniata&#770;d%20&#166;%20Seniors%20&amp;%20u17_19%20&#166;%20Consent%20(re&#769;ponses).xlsx" TargetMode="External"/><Relationship Id="rId1" Type="http://schemas.openxmlformats.org/officeDocument/2006/relationships/externalLinkPath" Target="Midweek%20Series%202026%20Caniata&#770;d%20&#166;%20Seniors%20&amp;%20u17_19%20&#166;%20Consent%20(re&#769;pons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ationList"/>
      <sheetName val="Results Entry"/>
      <sheetName val="Moel Tryfan"/>
      <sheetName val="Pendyffryn Hall"/>
      <sheetName val="Pen Dinas"/>
      <sheetName val="3 Hills"/>
      <sheetName val="Moel Lus"/>
      <sheetName val="Y Garn"/>
      <sheetName val="Gyrn Wigau"/>
      <sheetName val="Mynydd Mawr"/>
      <sheetName val="Moel Y Gest"/>
      <sheetName val="Graig Goch"/>
      <sheetName val="Tal Mignedd"/>
      <sheetName val="Aber"/>
      <sheetName val="Sheet1"/>
    </sheetNames>
    <sheetDataSet>
      <sheetData sheetId="0">
        <row r="1">
          <cell r="C1" t="str">
            <v>Rhif Ras ¦ Race Number</v>
          </cell>
          <cell r="D1" t="str">
            <v>Enw ¦ First name</v>
          </cell>
          <cell r="E1" t="str">
            <v>Cyfenw ¦ Surname</v>
          </cell>
          <cell r="F1" t="str">
            <v>Clwb ¦ Club</v>
          </cell>
          <cell r="G1" t="str">
            <v>Rhyw ¦ Sex</v>
          </cell>
          <cell r="H1" t="str">
            <v>Category</v>
          </cell>
          <cell r="I1" t="str">
            <v>Ffôn ¦ Phone</v>
          </cell>
          <cell r="J1" t="str">
            <v>Cyflyrau meddygol / meddyginiaeth berthnasol ¦ Relevant medical conditions/medication</v>
          </cell>
          <cell r="K1" t="str">
            <v>Dyddiad Geni ¦ Date of Birth</v>
          </cell>
        </row>
        <row r="2">
          <cell r="C2">
            <v>1</v>
          </cell>
          <cell r="D2" t="str">
            <v>Neal</v>
          </cell>
          <cell r="E2" t="str">
            <v>Hockley</v>
          </cell>
          <cell r="F2" t="str">
            <v>Eryri Harriers</v>
          </cell>
          <cell r="G2" t="str">
            <v>Male/Open</v>
          </cell>
          <cell r="H2" t="str">
            <v>V40 (on 1/4/2026)</v>
          </cell>
          <cell r="I2">
            <v>7989282909</v>
          </cell>
          <cell r="J2" t="str">
            <v>mild asthma</v>
          </cell>
          <cell r="K2">
            <v>28670</v>
          </cell>
        </row>
        <row r="3">
          <cell r="C3">
            <v>2</v>
          </cell>
          <cell r="D3" t="str">
            <v>Anwen</v>
          </cell>
          <cell r="E3" t="str">
            <v>Hockley</v>
          </cell>
          <cell r="F3" t="str">
            <v>Eryri Harriers</v>
          </cell>
          <cell r="G3" t="str">
            <v>Female</v>
          </cell>
          <cell r="H3" t="str">
            <v>U23 (2004-2006)</v>
          </cell>
          <cell r="I3">
            <v>7410911588</v>
          </cell>
          <cell r="K3">
            <v>38764</v>
          </cell>
        </row>
        <row r="4">
          <cell r="C4">
            <v>3</v>
          </cell>
          <cell r="D4" t="str">
            <v>Deri</v>
          </cell>
          <cell r="E4" t="str">
            <v>Hockley</v>
          </cell>
          <cell r="F4" t="str">
            <v>Eryri Harriers</v>
          </cell>
          <cell r="G4" t="str">
            <v>Male/Open</v>
          </cell>
          <cell r="H4" t="str">
            <v>U20 (2007-2008)</v>
          </cell>
          <cell r="I4">
            <v>7435933480</v>
          </cell>
          <cell r="J4" t="str">
            <v>mild asthma</v>
          </cell>
          <cell r="K4">
            <v>39733</v>
          </cell>
        </row>
        <row r="5">
          <cell r="C5">
            <v>4</v>
          </cell>
          <cell r="D5" t="str">
            <v>Julia</v>
          </cell>
          <cell r="E5" t="str">
            <v>Jones</v>
          </cell>
          <cell r="F5" t="str">
            <v>Eryri Harriers</v>
          </cell>
          <cell r="G5" t="str">
            <v>Female</v>
          </cell>
          <cell r="H5" t="str">
            <v>V40 (on 1/4/2026)</v>
          </cell>
          <cell r="I5">
            <v>7792509474</v>
          </cell>
          <cell r="J5" t="str">
            <v>alergic to stings - epipen</v>
          </cell>
          <cell r="K5">
            <v>28094</v>
          </cell>
        </row>
        <row r="6">
          <cell r="C6">
            <v>5</v>
          </cell>
          <cell r="D6" t="str">
            <v>Tina</v>
          </cell>
          <cell r="E6" t="str">
            <v>Usherwood</v>
          </cell>
          <cell r="F6" t="str">
            <v>Eryri Harriers</v>
          </cell>
          <cell r="G6" t="str">
            <v>Female</v>
          </cell>
          <cell r="H6" t="str">
            <v>V60 (on 1/4/2026)</v>
          </cell>
          <cell r="I6">
            <v>7891391094</v>
          </cell>
          <cell r="K6">
            <v>23236</v>
          </cell>
        </row>
        <row r="7">
          <cell r="C7">
            <v>6</v>
          </cell>
          <cell r="D7" t="str">
            <v>Rhys Iwan</v>
          </cell>
          <cell r="E7" t="str">
            <v>Jones</v>
          </cell>
          <cell r="G7" t="str">
            <v>Male/Open</v>
          </cell>
          <cell r="H7" t="str">
            <v>V40 (on 1/4/2026)</v>
          </cell>
          <cell r="I7">
            <v>7968599181</v>
          </cell>
          <cell r="J7" t="str">
            <v>Dim</v>
          </cell>
          <cell r="K7">
            <v>30805</v>
          </cell>
        </row>
        <row r="8">
          <cell r="C8">
            <v>7</v>
          </cell>
          <cell r="D8" t="str">
            <v>CAERNARFON TYERS</v>
          </cell>
        </row>
        <row r="9">
          <cell r="C9">
            <v>8</v>
          </cell>
          <cell r="D9" t="str">
            <v>Tess</v>
          </cell>
          <cell r="E9" t="str">
            <v>Elias</v>
          </cell>
          <cell r="F9" t="str">
            <v>Eryri Harriers</v>
          </cell>
          <cell r="G9" t="str">
            <v>Female</v>
          </cell>
          <cell r="H9" t="str">
            <v>V40 (on 1/4/2026)</v>
          </cell>
          <cell r="I9">
            <v>7727150483</v>
          </cell>
          <cell r="J9" t="str">
            <v>Asthma</v>
          </cell>
          <cell r="K9">
            <v>31338</v>
          </cell>
        </row>
        <row r="10">
          <cell r="C10">
            <v>9</v>
          </cell>
          <cell r="D10" t="str">
            <v>Claire</v>
          </cell>
          <cell r="E10" t="str">
            <v>Donnelly</v>
          </cell>
          <cell r="F10" t="str">
            <v>Eryri Harriers</v>
          </cell>
          <cell r="G10" t="str">
            <v>Female</v>
          </cell>
          <cell r="H10" t="str">
            <v>Senior</v>
          </cell>
          <cell r="I10">
            <v>7718919380</v>
          </cell>
          <cell r="J10" t="str">
            <v>Mild asthmatic</v>
          </cell>
          <cell r="K10">
            <v>34974</v>
          </cell>
        </row>
        <row r="11">
          <cell r="C11">
            <v>10</v>
          </cell>
          <cell r="D11" t="str">
            <v>Sam</v>
          </cell>
          <cell r="E11" t="str">
            <v>Gunning</v>
          </cell>
          <cell r="F11" t="str">
            <v>Cybi Striders</v>
          </cell>
          <cell r="G11" t="str">
            <v>Male/Open</v>
          </cell>
          <cell r="H11" t="str">
            <v>U23 (2004-2006)</v>
          </cell>
          <cell r="I11">
            <v>7901326970</v>
          </cell>
          <cell r="K11">
            <v>38339</v>
          </cell>
        </row>
        <row r="12">
          <cell r="C12">
            <v>11</v>
          </cell>
          <cell r="D12" t="str">
            <v>Joe</v>
          </cell>
          <cell r="E12" t="str">
            <v>Symonds</v>
          </cell>
          <cell r="F12" t="str">
            <v>Eryri Harriers</v>
          </cell>
          <cell r="G12" t="str">
            <v>Male/Open</v>
          </cell>
          <cell r="H12" t="str">
            <v>Senior</v>
          </cell>
          <cell r="I12">
            <v>7454773203</v>
          </cell>
          <cell r="K12">
            <v>35630</v>
          </cell>
        </row>
        <row r="13">
          <cell r="C13">
            <v>12</v>
          </cell>
          <cell r="D13" t="str">
            <v>Brian</v>
          </cell>
          <cell r="E13" t="str">
            <v>Robbins</v>
          </cell>
          <cell r="F13" t="str">
            <v>Eryri Harriers</v>
          </cell>
          <cell r="G13" t="str">
            <v>Male/Open</v>
          </cell>
          <cell r="H13" t="str">
            <v>V80 (on 1/4/2026)</v>
          </cell>
          <cell r="I13">
            <v>7887618507</v>
          </cell>
          <cell r="J13" t="str">
            <v>Nil</v>
          </cell>
          <cell r="K13">
            <v>16004</v>
          </cell>
        </row>
        <row r="14">
          <cell r="C14">
            <v>13</v>
          </cell>
          <cell r="D14" t="str">
            <v>Jennifer</v>
          </cell>
          <cell r="E14" t="str">
            <v>Charlton</v>
          </cell>
          <cell r="F14" t="str">
            <v>Eryri Harriers</v>
          </cell>
          <cell r="G14" t="str">
            <v>Female</v>
          </cell>
          <cell r="H14" t="str">
            <v>V50 (on 1/4/2026)</v>
          </cell>
          <cell r="I14">
            <v>7919575064</v>
          </cell>
          <cell r="J14" t="str">
            <v>Allergic to aspirin/ibruprofen</v>
          </cell>
          <cell r="K14">
            <v>27440</v>
          </cell>
        </row>
        <row r="15">
          <cell r="C15">
            <v>14</v>
          </cell>
          <cell r="D15" t="str">
            <v>Hazel</v>
          </cell>
          <cell r="E15" t="str">
            <v>Robbins</v>
          </cell>
          <cell r="F15" t="str">
            <v>Eryri Harriers</v>
          </cell>
          <cell r="G15" t="str">
            <v>Female</v>
          </cell>
          <cell r="H15" t="str">
            <v>V60 (on 1/4/2026)</v>
          </cell>
          <cell r="I15">
            <v>7548830741</v>
          </cell>
          <cell r="J15" t="str">
            <v>Nil</v>
          </cell>
          <cell r="K15">
            <v>23420</v>
          </cell>
        </row>
        <row r="16">
          <cell r="C16">
            <v>15</v>
          </cell>
          <cell r="D16" t="str">
            <v>Emlyn</v>
          </cell>
          <cell r="E16" t="str">
            <v>Owen</v>
          </cell>
          <cell r="F16" t="str">
            <v>Eryri Harriers</v>
          </cell>
          <cell r="G16" t="str">
            <v>Male/Open</v>
          </cell>
          <cell r="H16" t="str">
            <v>V50 (on 1/4/2026)</v>
          </cell>
          <cell r="I16">
            <v>7789773278</v>
          </cell>
          <cell r="J16" t="str">
            <v>None.</v>
          </cell>
          <cell r="K16">
            <v>27091</v>
          </cell>
        </row>
        <row r="17">
          <cell r="C17">
            <v>16</v>
          </cell>
          <cell r="D17" t="str">
            <v>Peter</v>
          </cell>
          <cell r="E17" t="str">
            <v>Lester-Owen</v>
          </cell>
          <cell r="F17" t="str">
            <v>Denbigh Harriers</v>
          </cell>
          <cell r="G17" t="str">
            <v>Male/Open</v>
          </cell>
          <cell r="H17" t="str">
            <v>V60 (on 1/4/2026)</v>
          </cell>
          <cell r="I17">
            <v>7989353090</v>
          </cell>
          <cell r="J17" t="str">
            <v>None</v>
          </cell>
          <cell r="K17">
            <v>22247</v>
          </cell>
        </row>
        <row r="18">
          <cell r="C18">
            <v>17</v>
          </cell>
          <cell r="D18" t="str">
            <v>Jessica</v>
          </cell>
          <cell r="E18" t="str">
            <v>Fletcher</v>
          </cell>
          <cell r="F18" t="str">
            <v>CRS</v>
          </cell>
          <cell r="G18" t="str">
            <v>Female</v>
          </cell>
          <cell r="H18" t="str">
            <v>Senior</v>
          </cell>
          <cell r="I18">
            <v>7580804004</v>
          </cell>
          <cell r="K18">
            <v>35384</v>
          </cell>
        </row>
        <row r="19">
          <cell r="C19">
            <v>18</v>
          </cell>
          <cell r="D19" t="str">
            <v>Christopher</v>
          </cell>
          <cell r="E19" t="str">
            <v>Baker</v>
          </cell>
          <cell r="F19" t="str">
            <v>CRS</v>
          </cell>
          <cell r="G19" t="str">
            <v>Male/Open</v>
          </cell>
          <cell r="H19" t="str">
            <v>Senior</v>
          </cell>
          <cell r="I19">
            <v>7961705627</v>
          </cell>
          <cell r="K19">
            <v>34581</v>
          </cell>
        </row>
        <row r="20">
          <cell r="C20">
            <v>19</v>
          </cell>
          <cell r="D20" t="str">
            <v>Toni</v>
          </cell>
          <cell r="E20" t="str">
            <v>Wright</v>
          </cell>
          <cell r="F20" t="str">
            <v>WFRA</v>
          </cell>
          <cell r="G20" t="str">
            <v>Female</v>
          </cell>
          <cell r="H20" t="str">
            <v>V50 (on 1/4/2026)</v>
          </cell>
          <cell r="I20">
            <v>7961726002</v>
          </cell>
          <cell r="J20" t="str">
            <v>Asthma</v>
          </cell>
          <cell r="K20">
            <v>26366</v>
          </cell>
        </row>
        <row r="21">
          <cell r="C21">
            <v>20</v>
          </cell>
          <cell r="D21" t="str">
            <v>Hannah</v>
          </cell>
          <cell r="E21" t="str">
            <v>Gray</v>
          </cell>
          <cell r="F21" t="str">
            <v>Cybi Striders</v>
          </cell>
          <cell r="G21" t="str">
            <v>Female</v>
          </cell>
          <cell r="H21" t="str">
            <v>V40 (on 1/4/2026)</v>
          </cell>
          <cell r="I21">
            <v>7825905940</v>
          </cell>
          <cell r="J21" t="str">
            <v>Nil</v>
          </cell>
          <cell r="K21">
            <v>30901</v>
          </cell>
        </row>
        <row r="22">
          <cell r="C22">
            <v>21</v>
          </cell>
          <cell r="D22" t="str">
            <v>Gwyn</v>
          </cell>
          <cell r="E22" t="str">
            <v>Williams</v>
          </cell>
          <cell r="F22" t="str">
            <v>Colwyn Bay AC</v>
          </cell>
          <cell r="G22" t="str">
            <v>Male/Open</v>
          </cell>
          <cell r="H22" t="str">
            <v>V50 (on 1/4/2026)</v>
          </cell>
          <cell r="I22">
            <v>7753462428</v>
          </cell>
          <cell r="K22">
            <v>25912</v>
          </cell>
        </row>
        <row r="23">
          <cell r="C23">
            <v>22</v>
          </cell>
          <cell r="D23" t="str">
            <v>Felicity</v>
          </cell>
          <cell r="E23" t="str">
            <v>Aries</v>
          </cell>
          <cell r="F23" t="str">
            <v>Eryri Harriers</v>
          </cell>
          <cell r="G23" t="str">
            <v>Female</v>
          </cell>
          <cell r="H23" t="str">
            <v>V60 (on 1/4/2026)</v>
          </cell>
          <cell r="I23">
            <v>7712411948</v>
          </cell>
          <cell r="K23">
            <v>22470</v>
          </cell>
        </row>
        <row r="24">
          <cell r="C24">
            <v>23</v>
          </cell>
          <cell r="D24" t="str">
            <v>Michelle</v>
          </cell>
          <cell r="E24" t="str">
            <v>Farrell</v>
          </cell>
          <cell r="F24" t="str">
            <v>Gog Tri</v>
          </cell>
          <cell r="G24" t="str">
            <v>Female</v>
          </cell>
          <cell r="H24" t="str">
            <v>V40 (on 1/4/2026)</v>
          </cell>
          <cell r="I24">
            <v>7900393771</v>
          </cell>
          <cell r="J24" t="str">
            <v>None</v>
          </cell>
          <cell r="K24">
            <v>29796</v>
          </cell>
        </row>
        <row r="25">
          <cell r="C25">
            <v>24</v>
          </cell>
          <cell r="D25" t="str">
            <v>Craig</v>
          </cell>
          <cell r="E25" t="str">
            <v>Jones</v>
          </cell>
          <cell r="F25" t="str">
            <v>Gog Tri</v>
          </cell>
          <cell r="G25" t="str">
            <v>Male/Open</v>
          </cell>
          <cell r="H25" t="str">
            <v>V50 (on 1/4/2026)</v>
          </cell>
          <cell r="I25">
            <v>7815292213</v>
          </cell>
          <cell r="J25" t="str">
            <v>None</v>
          </cell>
          <cell r="K25">
            <v>25543</v>
          </cell>
        </row>
        <row r="26">
          <cell r="C26">
            <v>25</v>
          </cell>
          <cell r="D26" t="str">
            <v>Kate</v>
          </cell>
          <cell r="E26" t="str">
            <v>Worthington</v>
          </cell>
          <cell r="F26" t="str">
            <v>Eryri Harriers</v>
          </cell>
          <cell r="G26" t="str">
            <v>Female</v>
          </cell>
          <cell r="H26" t="str">
            <v>V40 (on 1/4/2026)</v>
          </cell>
          <cell r="I26">
            <v>7742539953</v>
          </cell>
          <cell r="J26" t="str">
            <v>Axial Spondyloarthritis</v>
          </cell>
          <cell r="K26">
            <v>28331</v>
          </cell>
        </row>
        <row r="27">
          <cell r="C27">
            <v>26</v>
          </cell>
          <cell r="D27" t="str">
            <v>Catrin</v>
          </cell>
          <cell r="E27" t="str">
            <v>Donnelly</v>
          </cell>
          <cell r="F27" t="str">
            <v>Eryri Harriers</v>
          </cell>
          <cell r="G27" t="str">
            <v>Female</v>
          </cell>
          <cell r="H27" t="str">
            <v>Senior</v>
          </cell>
          <cell r="I27">
            <v>7511698941</v>
          </cell>
          <cell r="K27">
            <v>36787</v>
          </cell>
        </row>
        <row r="28">
          <cell r="C28">
            <v>27</v>
          </cell>
          <cell r="D28" t="str">
            <v>Richard</v>
          </cell>
          <cell r="E28" t="str">
            <v>Lester</v>
          </cell>
          <cell r="F28" t="str">
            <v>Meirionnydd</v>
          </cell>
          <cell r="G28" t="str">
            <v>Male/Open</v>
          </cell>
          <cell r="H28" t="str">
            <v>V40 (on 1/4/2026)</v>
          </cell>
          <cell r="I28">
            <v>7747467835</v>
          </cell>
          <cell r="J28" t="str">
            <v>None.</v>
          </cell>
          <cell r="K28">
            <v>28637</v>
          </cell>
        </row>
        <row r="29">
          <cell r="C29">
            <v>28</v>
          </cell>
          <cell r="D29" t="str">
            <v>Rick</v>
          </cell>
          <cell r="E29" t="str">
            <v>Groome</v>
          </cell>
          <cell r="F29" t="str">
            <v>Cybi Striders</v>
          </cell>
          <cell r="G29" t="str">
            <v>Male/Open</v>
          </cell>
          <cell r="H29" t="str">
            <v>V50 (on 1/4/2026)</v>
          </cell>
          <cell r="I29">
            <v>7973730656</v>
          </cell>
          <cell r="J29" t="str">
            <v>None</v>
          </cell>
          <cell r="K29">
            <v>25954</v>
          </cell>
        </row>
        <row r="30">
          <cell r="C30">
            <v>29</v>
          </cell>
          <cell r="D30" t="str">
            <v>Molly</v>
          </cell>
          <cell r="E30" t="str">
            <v>Hewitt</v>
          </cell>
          <cell r="F30" t="str">
            <v>Eryri Harriers</v>
          </cell>
          <cell r="G30" t="str">
            <v>Female</v>
          </cell>
          <cell r="H30" t="str">
            <v>Senior</v>
          </cell>
          <cell r="I30">
            <v>7846210834</v>
          </cell>
          <cell r="K30">
            <v>35576</v>
          </cell>
        </row>
        <row r="31">
          <cell r="C31">
            <v>30</v>
          </cell>
          <cell r="D31" t="str">
            <v>Paul</v>
          </cell>
          <cell r="E31" t="str">
            <v>Bell</v>
          </cell>
          <cell r="F31" t="str">
            <v>None</v>
          </cell>
          <cell r="G31" t="str">
            <v>Male/Open</v>
          </cell>
          <cell r="H31" t="str">
            <v>Senior</v>
          </cell>
          <cell r="I31">
            <v>7940963371</v>
          </cell>
          <cell r="J31" t="str">
            <v>None</v>
          </cell>
          <cell r="K31">
            <v>33338</v>
          </cell>
        </row>
        <row r="32">
          <cell r="C32">
            <v>31</v>
          </cell>
          <cell r="D32" t="str">
            <v>Bethan</v>
          </cell>
          <cell r="E32" t="str">
            <v>Billington</v>
          </cell>
          <cell r="F32" t="str">
            <v>Eryri Harriers</v>
          </cell>
          <cell r="G32" t="str">
            <v>Female</v>
          </cell>
          <cell r="H32" t="str">
            <v>U20 (2007-2008)</v>
          </cell>
          <cell r="I32">
            <v>7799011732</v>
          </cell>
          <cell r="J32" t="str">
            <v>asthma</v>
          </cell>
          <cell r="K32">
            <v>39543</v>
          </cell>
        </row>
        <row r="33">
          <cell r="C33">
            <v>32</v>
          </cell>
          <cell r="D33" t="str">
            <v>Dylan</v>
          </cell>
          <cell r="E33" t="str">
            <v>Billington</v>
          </cell>
          <cell r="F33" t="str">
            <v>Eryri Harriers</v>
          </cell>
          <cell r="G33" t="str">
            <v>Male/Open</v>
          </cell>
          <cell r="H33" t="str">
            <v>U18 (2009-2010)</v>
          </cell>
          <cell r="I33">
            <v>7799011732</v>
          </cell>
          <cell r="J33" t="str">
            <v>n/a</v>
          </cell>
          <cell r="K33">
            <v>40241</v>
          </cell>
        </row>
        <row r="34">
          <cell r="C34">
            <v>33</v>
          </cell>
          <cell r="D34" t="str">
            <v>Neil</v>
          </cell>
          <cell r="E34" t="str">
            <v>Vicars-Harris</v>
          </cell>
          <cell r="F34" t="str">
            <v>Gog Tri</v>
          </cell>
          <cell r="G34" t="str">
            <v>Male/Open</v>
          </cell>
          <cell r="H34" t="str">
            <v>V50 (on 1/4/2026)</v>
          </cell>
          <cell r="I34">
            <v>7867366947</v>
          </cell>
          <cell r="J34" t="str">
            <v>None</v>
          </cell>
          <cell r="K34">
            <v>25434</v>
          </cell>
        </row>
        <row r="35">
          <cell r="C35">
            <v>34</v>
          </cell>
          <cell r="D35" t="str">
            <v>Cameron</v>
          </cell>
          <cell r="E35" t="str">
            <v>Dawson</v>
          </cell>
          <cell r="F35" t="str">
            <v>Run Club In Chester</v>
          </cell>
          <cell r="G35" t="str">
            <v>Male/Open</v>
          </cell>
          <cell r="H35" t="str">
            <v>Senior</v>
          </cell>
          <cell r="I35">
            <v>7768219985</v>
          </cell>
          <cell r="J35" t="str">
            <v>NA</v>
          </cell>
          <cell r="K35">
            <v>34299</v>
          </cell>
        </row>
        <row r="36">
          <cell r="C36">
            <v>35</v>
          </cell>
          <cell r="D36" t="str">
            <v>Goronwy</v>
          </cell>
          <cell r="E36" t="str">
            <v>Hughes</v>
          </cell>
          <cell r="F36" t="str">
            <v>Hebog</v>
          </cell>
          <cell r="G36" t="str">
            <v>Male/Open</v>
          </cell>
          <cell r="H36" t="str">
            <v>V50 (on 1/4/2026)</v>
          </cell>
          <cell r="I36">
            <v>7814842689</v>
          </cell>
          <cell r="J36" t="str">
            <v>N/a</v>
          </cell>
          <cell r="K36">
            <v>26591</v>
          </cell>
        </row>
        <row r="37">
          <cell r="C37">
            <v>36</v>
          </cell>
          <cell r="D37" t="str">
            <v>Ian</v>
          </cell>
          <cell r="E37" t="str">
            <v>Edwards</v>
          </cell>
          <cell r="F37" t="str">
            <v>Eryri Harriers</v>
          </cell>
          <cell r="G37" t="str">
            <v>Male/Open</v>
          </cell>
          <cell r="H37" t="str">
            <v>V40 (on 1/4/2026)</v>
          </cell>
          <cell r="I37">
            <v>7747663237</v>
          </cell>
          <cell r="K37">
            <v>30856</v>
          </cell>
        </row>
        <row r="38">
          <cell r="C38">
            <v>37</v>
          </cell>
          <cell r="D38" t="str">
            <v>Sophie</v>
          </cell>
          <cell r="E38" t="str">
            <v>Johnson</v>
          </cell>
          <cell r="F38" t="str">
            <v>Denbigh Harriers</v>
          </cell>
          <cell r="G38" t="str">
            <v>Female</v>
          </cell>
          <cell r="H38" t="str">
            <v>V40 (on 1/4/2026)</v>
          </cell>
          <cell r="I38">
            <v>7771361009</v>
          </cell>
          <cell r="J38" t="str">
            <v>Penicillin allergy</v>
          </cell>
          <cell r="K38">
            <v>28466</v>
          </cell>
        </row>
        <row r="39">
          <cell r="C39">
            <v>38</v>
          </cell>
          <cell r="D39" t="str">
            <v>Menai</v>
          </cell>
          <cell r="E39" t="str">
            <v>Baugh</v>
          </cell>
          <cell r="F39" t="str">
            <v>Denbigh Harriers</v>
          </cell>
          <cell r="G39" t="str">
            <v>Female</v>
          </cell>
          <cell r="H39" t="str">
            <v>V60 (on 1/4/2026)</v>
          </cell>
          <cell r="I39">
            <v>7825220654</v>
          </cell>
          <cell r="J39" t="str">
            <v>Dim/ None</v>
          </cell>
          <cell r="K39">
            <v>21244</v>
          </cell>
        </row>
        <row r="40">
          <cell r="C40">
            <v>39</v>
          </cell>
          <cell r="D40" t="str">
            <v>James</v>
          </cell>
          <cell r="E40" t="str">
            <v>Harwood</v>
          </cell>
          <cell r="G40" t="str">
            <v>Male/Open</v>
          </cell>
          <cell r="H40" t="str">
            <v>V50 (on 1/4/2026)</v>
          </cell>
          <cell r="I40">
            <v>7778407850</v>
          </cell>
          <cell r="K40">
            <v>27035</v>
          </cell>
        </row>
        <row r="41">
          <cell r="C41">
            <v>40</v>
          </cell>
          <cell r="D41" t="str">
            <v>Dylan</v>
          </cell>
          <cell r="E41" t="str">
            <v>Owen</v>
          </cell>
          <cell r="F41" t="str">
            <v>CRS</v>
          </cell>
          <cell r="G41" t="str">
            <v>Male/Open</v>
          </cell>
          <cell r="H41" t="str">
            <v>U23 (2004-2006)</v>
          </cell>
          <cell r="I41">
            <v>7761408029</v>
          </cell>
          <cell r="K41">
            <v>38392</v>
          </cell>
        </row>
        <row r="42">
          <cell r="C42">
            <v>41</v>
          </cell>
          <cell r="D42" t="str">
            <v>Sion</v>
          </cell>
          <cell r="E42" t="str">
            <v>Thomas</v>
          </cell>
          <cell r="F42" t="str">
            <v>No club</v>
          </cell>
          <cell r="G42" t="str">
            <v>Male/Open</v>
          </cell>
          <cell r="H42" t="str">
            <v>V40 (on 1/4/2026)</v>
          </cell>
          <cell r="I42">
            <v>7873354494</v>
          </cell>
          <cell r="J42" t="str">
            <v>Mild asthma-Ventolin inhaler</v>
          </cell>
          <cell r="K42">
            <v>29882</v>
          </cell>
        </row>
        <row r="43">
          <cell r="C43">
            <v>42</v>
          </cell>
          <cell r="D43" t="str">
            <v>Nem</v>
          </cell>
          <cell r="E43" t="str">
            <v>James</v>
          </cell>
          <cell r="F43" t="str">
            <v>Prestatyn RC</v>
          </cell>
          <cell r="G43" t="str">
            <v>Male/Open</v>
          </cell>
          <cell r="H43" t="str">
            <v>Senior</v>
          </cell>
          <cell r="I43">
            <v>7957410030</v>
          </cell>
          <cell r="J43" t="str">
            <v>N/A</v>
          </cell>
          <cell r="K43">
            <v>33983</v>
          </cell>
        </row>
        <row r="44">
          <cell r="C44">
            <v>43</v>
          </cell>
          <cell r="D44" t="str">
            <v>John</v>
          </cell>
          <cell r="E44" t="str">
            <v>Mainwaring</v>
          </cell>
          <cell r="F44" t="str">
            <v>Eryri Harriers</v>
          </cell>
          <cell r="G44" t="str">
            <v>Male/Open</v>
          </cell>
          <cell r="H44" t="str">
            <v>V70 (on 1/4/2026)</v>
          </cell>
          <cell r="I44">
            <v>7775595290</v>
          </cell>
          <cell r="J44" t="str">
            <v>None</v>
          </cell>
          <cell r="K44">
            <v>19851</v>
          </cell>
        </row>
        <row r="45">
          <cell r="C45">
            <v>44</v>
          </cell>
          <cell r="D45" t="str">
            <v>Johnhuw</v>
          </cell>
          <cell r="E45" t="str">
            <v>Watkin</v>
          </cell>
          <cell r="F45" t="str">
            <v>Cybi Striders</v>
          </cell>
          <cell r="G45" t="str">
            <v>Male/Open</v>
          </cell>
          <cell r="H45" t="str">
            <v>Senior</v>
          </cell>
          <cell r="I45">
            <v>7788507709</v>
          </cell>
          <cell r="J45" t="str">
            <v>n/a</v>
          </cell>
          <cell r="K45">
            <v>33452</v>
          </cell>
        </row>
        <row r="46">
          <cell r="C46">
            <v>45</v>
          </cell>
          <cell r="D46" t="str">
            <v>Lee</v>
          </cell>
          <cell r="E46" t="str">
            <v>Bailey</v>
          </cell>
          <cell r="F46" t="str">
            <v>Prestatyn RC</v>
          </cell>
          <cell r="G46" t="str">
            <v>Male/Open</v>
          </cell>
          <cell r="H46" t="str">
            <v>V40 (on 1/4/2026)</v>
          </cell>
          <cell r="I46">
            <v>7875980419</v>
          </cell>
          <cell r="J46" t="str">
            <v>N/A</v>
          </cell>
          <cell r="K46">
            <v>27899</v>
          </cell>
        </row>
        <row r="47">
          <cell r="C47">
            <v>46</v>
          </cell>
          <cell r="D47" t="str">
            <v>Alex</v>
          </cell>
          <cell r="E47" t="str">
            <v>Lord</v>
          </cell>
          <cell r="F47" t="str">
            <v>Eryri Harriers</v>
          </cell>
          <cell r="G47" t="str">
            <v>Female</v>
          </cell>
          <cell r="H47" t="str">
            <v>V50 (on 1/4/2026)</v>
          </cell>
          <cell r="I47">
            <v>7944390665</v>
          </cell>
          <cell r="J47" t="str">
            <v>N/a</v>
          </cell>
          <cell r="K47">
            <v>26624</v>
          </cell>
        </row>
        <row r="48">
          <cell r="C48">
            <v>47</v>
          </cell>
          <cell r="D48" t="str">
            <v>Alexandra</v>
          </cell>
          <cell r="E48" t="str">
            <v>Fletcher</v>
          </cell>
          <cell r="F48" t="str">
            <v>Eryri Harriers</v>
          </cell>
          <cell r="G48" t="str">
            <v>Female</v>
          </cell>
          <cell r="H48" t="str">
            <v>V40 (on 1/4/2026)</v>
          </cell>
          <cell r="I48">
            <v>7989743786</v>
          </cell>
          <cell r="J48" t="str">
            <v>None</v>
          </cell>
          <cell r="K48">
            <v>29520</v>
          </cell>
        </row>
        <row r="49">
          <cell r="C49">
            <v>48</v>
          </cell>
          <cell r="D49" t="str">
            <v>Katy</v>
          </cell>
          <cell r="E49" t="str">
            <v>Baugh</v>
          </cell>
          <cell r="F49" t="str">
            <v>Denbigh Harriers</v>
          </cell>
          <cell r="G49" t="str">
            <v>Female</v>
          </cell>
          <cell r="H49" t="str">
            <v>Senior</v>
          </cell>
          <cell r="I49">
            <v>7917665581</v>
          </cell>
          <cell r="K49">
            <v>33348</v>
          </cell>
        </row>
        <row r="50">
          <cell r="C50">
            <v>49</v>
          </cell>
          <cell r="D50" t="str">
            <v>Mandy</v>
          </cell>
          <cell r="E50" t="str">
            <v>Cartwright</v>
          </cell>
          <cell r="F50" t="str">
            <v>Denbigh Harriers</v>
          </cell>
          <cell r="G50" t="str">
            <v>Female</v>
          </cell>
          <cell r="H50" t="str">
            <v>V40 (on 1/4/2026)</v>
          </cell>
          <cell r="I50">
            <v>7436439311</v>
          </cell>
          <cell r="K50">
            <v>28894</v>
          </cell>
        </row>
        <row r="51">
          <cell r="C51">
            <v>50</v>
          </cell>
          <cell r="D51" t="str">
            <v>Rachael</v>
          </cell>
          <cell r="E51" t="str">
            <v>Evans</v>
          </cell>
          <cell r="F51" t="str">
            <v>Denbigh Harriers</v>
          </cell>
          <cell r="G51" t="str">
            <v>Female</v>
          </cell>
          <cell r="H51" t="str">
            <v>V40 (on 1/4/2026)</v>
          </cell>
          <cell r="I51">
            <v>7791298533</v>
          </cell>
          <cell r="K51">
            <v>31459</v>
          </cell>
        </row>
        <row r="52">
          <cell r="C52">
            <v>51</v>
          </cell>
          <cell r="D52" t="str">
            <v>Dafydd Robert</v>
          </cell>
          <cell r="E52" t="str">
            <v>Evans</v>
          </cell>
          <cell r="F52" t="str">
            <v>Denbigh Harriers</v>
          </cell>
          <cell r="G52" t="str">
            <v>Male/Open</v>
          </cell>
          <cell r="H52" t="str">
            <v>V40 (on 1/4/2026)</v>
          </cell>
          <cell r="I52">
            <v>7803493066</v>
          </cell>
          <cell r="K52">
            <v>31160</v>
          </cell>
        </row>
        <row r="53">
          <cell r="C53">
            <v>52</v>
          </cell>
          <cell r="D53" t="str">
            <v>David</v>
          </cell>
          <cell r="E53" t="str">
            <v>Evans</v>
          </cell>
          <cell r="F53" t="str">
            <v>Dwygy Dashers</v>
          </cell>
          <cell r="G53" t="str">
            <v>Male/Open</v>
          </cell>
          <cell r="H53" t="str">
            <v>V60 (on 1/4/2026)</v>
          </cell>
          <cell r="I53">
            <v>7814539589</v>
          </cell>
          <cell r="J53" t="str">
            <v>None</v>
          </cell>
          <cell r="K53">
            <v>23735</v>
          </cell>
        </row>
        <row r="54">
          <cell r="C54">
            <v>53</v>
          </cell>
          <cell r="D54" t="str">
            <v>Wojciech</v>
          </cell>
          <cell r="E54" t="str">
            <v>Lenkiewicz</v>
          </cell>
          <cell r="F54" t="str">
            <v>Eryri Harriers</v>
          </cell>
          <cell r="G54" t="str">
            <v>Male/Open</v>
          </cell>
          <cell r="H54" t="str">
            <v>V40 (on 1/4/2026)</v>
          </cell>
          <cell r="I54">
            <v>7808827622</v>
          </cell>
          <cell r="J54" t="str">
            <v>N/A</v>
          </cell>
          <cell r="K54">
            <v>31400</v>
          </cell>
        </row>
        <row r="55">
          <cell r="C55">
            <v>54</v>
          </cell>
          <cell r="D55" t="str">
            <v>Sarah</v>
          </cell>
          <cell r="E55" t="str">
            <v>Barnwell</v>
          </cell>
          <cell r="F55" t="str">
            <v>Eryri Harriers</v>
          </cell>
          <cell r="G55" t="str">
            <v>Female</v>
          </cell>
          <cell r="H55" t="str">
            <v>V60 (on 1/4/2026)</v>
          </cell>
          <cell r="I55">
            <v>7760367497</v>
          </cell>
          <cell r="J55" t="str">
            <v>None</v>
          </cell>
          <cell r="K55">
            <v>23857</v>
          </cell>
        </row>
        <row r="56">
          <cell r="C56">
            <v>55</v>
          </cell>
          <cell r="D56" t="str">
            <v>Cadi</v>
          </cell>
          <cell r="E56" t="str">
            <v>Ostler</v>
          </cell>
          <cell r="F56" t="str">
            <v>Eryri Harriers</v>
          </cell>
          <cell r="G56" t="str">
            <v>Female</v>
          </cell>
          <cell r="H56" t="str">
            <v>V40 (on 1/4/2026)</v>
          </cell>
          <cell r="I56">
            <v>7810520969</v>
          </cell>
          <cell r="J56" t="str">
            <v>Asthma</v>
          </cell>
          <cell r="K56">
            <v>31428</v>
          </cell>
        </row>
        <row r="57">
          <cell r="C57">
            <v>56</v>
          </cell>
          <cell r="D57" t="str">
            <v>Jonni</v>
          </cell>
          <cell r="E57" t="str">
            <v>Price</v>
          </cell>
          <cell r="F57" t="str">
            <v>Eryri Harriers</v>
          </cell>
          <cell r="G57" t="str">
            <v>Male/Open</v>
          </cell>
          <cell r="H57" t="str">
            <v>Senior</v>
          </cell>
          <cell r="I57">
            <v>7858594543</v>
          </cell>
          <cell r="J57" t="str">
            <v>N/A</v>
          </cell>
          <cell r="K57">
            <v>34465</v>
          </cell>
        </row>
        <row r="58">
          <cell r="C58">
            <v>57</v>
          </cell>
          <cell r="D58" t="str">
            <v>Marcus</v>
          </cell>
          <cell r="E58" t="str">
            <v>GRIFFITH</v>
          </cell>
          <cell r="G58" t="str">
            <v>Male/Open</v>
          </cell>
          <cell r="H58" t="str">
            <v>V50 (on 1/4/2026)</v>
          </cell>
          <cell r="I58">
            <v>7810598674</v>
          </cell>
          <cell r="J58" t="str">
            <v>Non</v>
          </cell>
          <cell r="K58">
            <v>63993</v>
          </cell>
        </row>
        <row r="59">
          <cell r="C59">
            <v>58</v>
          </cell>
          <cell r="D59" t="str">
            <v>Darren</v>
          </cell>
          <cell r="E59" t="str">
            <v>Roberts</v>
          </cell>
          <cell r="F59" t="str">
            <v>Eryri Harriers</v>
          </cell>
          <cell r="G59" t="str">
            <v>Male/Open</v>
          </cell>
          <cell r="H59" t="str">
            <v>V40 (on 1/4/2026)</v>
          </cell>
          <cell r="I59">
            <v>7771359443</v>
          </cell>
          <cell r="J59" t="str">
            <v>Nope</v>
          </cell>
          <cell r="K59">
            <v>29336</v>
          </cell>
        </row>
        <row r="60">
          <cell r="C60">
            <v>59</v>
          </cell>
          <cell r="D60" t="str">
            <v>Mary</v>
          </cell>
          <cell r="E60" t="str">
            <v>Gillie</v>
          </cell>
          <cell r="F60" t="str">
            <v>Eryri Harriers</v>
          </cell>
          <cell r="G60" t="str">
            <v>Female</v>
          </cell>
          <cell r="H60" t="str">
            <v>V40 (on 1/4/2026)</v>
          </cell>
          <cell r="I60">
            <v>7757900408</v>
          </cell>
          <cell r="J60" t="str">
            <v>N/a</v>
          </cell>
          <cell r="K60">
            <v>28327</v>
          </cell>
        </row>
        <row r="61">
          <cell r="C61">
            <v>60</v>
          </cell>
          <cell r="D61" t="str">
            <v>Huw</v>
          </cell>
          <cell r="E61" t="str">
            <v>Waters</v>
          </cell>
          <cell r="F61" t="str">
            <v>Gog Tri</v>
          </cell>
          <cell r="G61" t="str">
            <v>Male/Open</v>
          </cell>
          <cell r="H61" t="str">
            <v>Senior</v>
          </cell>
          <cell r="I61">
            <v>7531537365</v>
          </cell>
          <cell r="J61" t="str">
            <v>Dim</v>
          </cell>
          <cell r="K61">
            <v>31732</v>
          </cell>
        </row>
        <row r="62">
          <cell r="C62">
            <v>61</v>
          </cell>
          <cell r="D62" t="str">
            <v>Sian</v>
          </cell>
          <cell r="E62" t="str">
            <v>Pritchard</v>
          </cell>
          <cell r="F62" t="str">
            <v>Denbigh Harriers</v>
          </cell>
          <cell r="G62" t="str">
            <v>Female</v>
          </cell>
          <cell r="H62" t="str">
            <v>Senior</v>
          </cell>
          <cell r="I62">
            <v>7763251129</v>
          </cell>
          <cell r="J62" t="str">
            <v>No</v>
          </cell>
          <cell r="K62">
            <v>34276</v>
          </cell>
        </row>
        <row r="63">
          <cell r="C63">
            <v>62</v>
          </cell>
          <cell r="D63" t="str">
            <v>Paul</v>
          </cell>
          <cell r="E63" t="str">
            <v>Aird</v>
          </cell>
          <cell r="F63" t="str">
            <v>Deestriders</v>
          </cell>
          <cell r="G63" t="str">
            <v>Male/Open</v>
          </cell>
          <cell r="H63" t="str">
            <v>V60 (on 1/4/2026)</v>
          </cell>
          <cell r="I63">
            <v>1352740980</v>
          </cell>
          <cell r="J63" t="str">
            <v>Cardiomyopathy</v>
          </cell>
          <cell r="K63">
            <v>21526</v>
          </cell>
        </row>
        <row r="64">
          <cell r="C64">
            <v>63</v>
          </cell>
          <cell r="D64" t="str">
            <v>Gareth</v>
          </cell>
          <cell r="E64" t="str">
            <v>Bowyer</v>
          </cell>
          <cell r="F64" t="str">
            <v>Gog Tri</v>
          </cell>
          <cell r="G64" t="str">
            <v>Male/Open</v>
          </cell>
          <cell r="H64" t="str">
            <v>V50 (on 1/4/2026)</v>
          </cell>
          <cell r="I64">
            <v>7715721777</v>
          </cell>
          <cell r="K64">
            <v>25297</v>
          </cell>
        </row>
        <row r="65">
          <cell r="C65">
            <v>64</v>
          </cell>
          <cell r="D65" t="str">
            <v>Daren</v>
          </cell>
          <cell r="E65" t="str">
            <v>Owen</v>
          </cell>
          <cell r="F65" t="str">
            <v>Hebog</v>
          </cell>
          <cell r="G65" t="str">
            <v>Male/Open</v>
          </cell>
          <cell r="H65" t="str">
            <v>V50 (on 1/4/2026)</v>
          </cell>
          <cell r="I65">
            <v>7717724192</v>
          </cell>
          <cell r="J65" t="str">
            <v>None</v>
          </cell>
          <cell r="K65">
            <v>27587</v>
          </cell>
        </row>
        <row r="66">
          <cell r="C66">
            <v>65</v>
          </cell>
          <cell r="D66" t="str">
            <v>Dwynwen</v>
          </cell>
          <cell r="E66" t="str">
            <v>Pennant</v>
          </cell>
          <cell r="F66" t="str">
            <v>Hebog</v>
          </cell>
          <cell r="G66" t="str">
            <v>Female</v>
          </cell>
          <cell r="H66" t="str">
            <v>V50 (on 1/4/2026)</v>
          </cell>
          <cell r="I66">
            <v>7720057068</v>
          </cell>
          <cell r="J66" t="str">
            <v>Dim</v>
          </cell>
          <cell r="K66">
            <v>26388</v>
          </cell>
        </row>
        <row r="67">
          <cell r="C67">
            <v>66</v>
          </cell>
          <cell r="D67" t="str">
            <v>victoria</v>
          </cell>
          <cell r="E67" t="str">
            <v>owens</v>
          </cell>
          <cell r="F67" t="str">
            <v>Denbigh Harriers</v>
          </cell>
          <cell r="G67" t="str">
            <v>Female</v>
          </cell>
          <cell r="H67" t="str">
            <v>Senior</v>
          </cell>
          <cell r="I67">
            <v>7496142224</v>
          </cell>
          <cell r="K67">
            <v>31597</v>
          </cell>
        </row>
        <row r="68">
          <cell r="C68">
            <v>67</v>
          </cell>
          <cell r="D68" t="str">
            <v>Andy</v>
          </cell>
          <cell r="E68" t="str">
            <v>Allen</v>
          </cell>
          <cell r="F68" t="str">
            <v>Denbigh Harriers</v>
          </cell>
          <cell r="G68" t="str">
            <v>Male/Open</v>
          </cell>
          <cell r="H68" t="str">
            <v>V60 (on 1/4/2026)</v>
          </cell>
          <cell r="I68">
            <v>7593888044</v>
          </cell>
          <cell r="J68" t="str">
            <v>Non</v>
          </cell>
          <cell r="K68">
            <v>23795</v>
          </cell>
        </row>
        <row r="69">
          <cell r="C69">
            <v>68</v>
          </cell>
          <cell r="D69" t="str">
            <v>Mike</v>
          </cell>
          <cell r="E69" t="str">
            <v>Snell</v>
          </cell>
          <cell r="F69" t="str">
            <v>Eryri Orienteers</v>
          </cell>
          <cell r="G69" t="str">
            <v>Male/Open</v>
          </cell>
          <cell r="H69" t="str">
            <v>V70 (on 1/4/2026)</v>
          </cell>
          <cell r="I69">
            <v>7812103637</v>
          </cell>
          <cell r="K69">
            <v>20501</v>
          </cell>
        </row>
        <row r="70">
          <cell r="C70">
            <v>69</v>
          </cell>
          <cell r="D70" t="str">
            <v>Paul</v>
          </cell>
          <cell r="E70" t="str">
            <v>Jones</v>
          </cell>
          <cell r="F70" t="str">
            <v>Gog Tri</v>
          </cell>
          <cell r="G70" t="str">
            <v>Male/Open</v>
          </cell>
          <cell r="H70" t="str">
            <v>V40 (on 1/4/2026)</v>
          </cell>
          <cell r="I70">
            <v>7562753784</v>
          </cell>
          <cell r="K70">
            <v>28929</v>
          </cell>
        </row>
        <row r="71">
          <cell r="C71">
            <v>70</v>
          </cell>
          <cell r="D71" t="str">
            <v>Mared</v>
          </cell>
          <cell r="E71" t="str">
            <v>Llywelyn</v>
          </cell>
          <cell r="F71" t="str">
            <v>Hebog</v>
          </cell>
          <cell r="G71" t="str">
            <v>Female</v>
          </cell>
          <cell r="H71" t="str">
            <v>Senior</v>
          </cell>
          <cell r="I71">
            <v>7923492461</v>
          </cell>
          <cell r="J71" t="str">
            <v>Asthma</v>
          </cell>
          <cell r="K71">
            <v>34143</v>
          </cell>
        </row>
        <row r="72">
          <cell r="C72">
            <v>71</v>
          </cell>
          <cell r="D72" t="str">
            <v>Rhys</v>
          </cell>
          <cell r="E72" t="str">
            <v>Jones</v>
          </cell>
          <cell r="F72" t="str">
            <v>Hebog</v>
          </cell>
          <cell r="G72" t="str">
            <v>Male/Open</v>
          </cell>
          <cell r="H72" t="str">
            <v>Senior</v>
          </cell>
          <cell r="I72">
            <v>7947854524</v>
          </cell>
          <cell r="K72">
            <v>35577</v>
          </cell>
        </row>
        <row r="73">
          <cell r="C73">
            <v>72</v>
          </cell>
          <cell r="D73" t="str">
            <v>Jake</v>
          </cell>
          <cell r="E73" t="str">
            <v>Ratcliffe</v>
          </cell>
          <cell r="F73" t="str">
            <v>Eryri Harriers</v>
          </cell>
          <cell r="G73" t="str">
            <v>Male/Open</v>
          </cell>
          <cell r="H73" t="str">
            <v>Senior</v>
          </cell>
          <cell r="I73">
            <v>7914402666</v>
          </cell>
          <cell r="K73">
            <v>33910</v>
          </cell>
        </row>
        <row r="74">
          <cell r="C74">
            <v>73</v>
          </cell>
          <cell r="D74" t="str">
            <v>Carla</v>
          </cell>
          <cell r="E74" t="str">
            <v>Lauder</v>
          </cell>
          <cell r="F74" t="str">
            <v>Hebog</v>
          </cell>
          <cell r="G74" t="str">
            <v>Female</v>
          </cell>
          <cell r="H74" t="str">
            <v>V40 (on 1/4/2026)</v>
          </cell>
          <cell r="I74">
            <v>7833762681</v>
          </cell>
          <cell r="K74">
            <v>28710</v>
          </cell>
        </row>
        <row r="75">
          <cell r="C75">
            <v>74</v>
          </cell>
          <cell r="D75" t="str">
            <v>Suzie</v>
          </cell>
          <cell r="E75" t="str">
            <v>Richards</v>
          </cell>
          <cell r="F75" t="str">
            <v>Eryri Harriers</v>
          </cell>
          <cell r="G75" t="str">
            <v>Female</v>
          </cell>
          <cell r="H75" t="str">
            <v>Senior</v>
          </cell>
          <cell r="I75">
            <v>7533212416</v>
          </cell>
          <cell r="K75">
            <v>31601</v>
          </cell>
        </row>
        <row r="76">
          <cell r="C76">
            <v>75</v>
          </cell>
          <cell r="D76" t="str">
            <v>Callum</v>
          </cell>
          <cell r="E76" t="str">
            <v>O'Donnell</v>
          </cell>
          <cell r="G76" t="str">
            <v>Male/Open</v>
          </cell>
          <cell r="H76" t="str">
            <v>Senior</v>
          </cell>
          <cell r="I76">
            <v>7827317351</v>
          </cell>
          <cell r="K76">
            <v>37417</v>
          </cell>
        </row>
        <row r="77">
          <cell r="C77">
            <v>76</v>
          </cell>
          <cell r="D77" t="str">
            <v>Neil</v>
          </cell>
          <cell r="E77" t="str">
            <v>Davidson</v>
          </cell>
          <cell r="F77" t="str">
            <v>Prestatyn RC</v>
          </cell>
          <cell r="G77" t="str">
            <v>Male/Open</v>
          </cell>
          <cell r="H77" t="str">
            <v>V60 (on 1/4/2026)</v>
          </cell>
          <cell r="I77">
            <v>7596511015</v>
          </cell>
          <cell r="J77" t="str">
            <v>None</v>
          </cell>
          <cell r="K77">
            <v>21649</v>
          </cell>
        </row>
        <row r="78">
          <cell r="C78">
            <v>77</v>
          </cell>
          <cell r="D78" t="str">
            <v>Stuart</v>
          </cell>
          <cell r="E78" t="str">
            <v>Obree</v>
          </cell>
          <cell r="F78" t="str">
            <v>Denbigh Harriers</v>
          </cell>
          <cell r="G78" t="str">
            <v>Male/Open</v>
          </cell>
          <cell r="H78" t="str">
            <v>V40 (on 1/4/2026)</v>
          </cell>
          <cell r="I78">
            <v>7725179563</v>
          </cell>
          <cell r="J78" t="str">
            <v>N/A</v>
          </cell>
          <cell r="K78">
            <v>31232</v>
          </cell>
        </row>
        <row r="79">
          <cell r="C79">
            <v>78</v>
          </cell>
          <cell r="D79" t="str">
            <v>Andrew</v>
          </cell>
          <cell r="E79" t="str">
            <v>Wainwright</v>
          </cell>
          <cell r="F79" t="str">
            <v>Deestriders</v>
          </cell>
          <cell r="G79" t="str">
            <v>Male/Open</v>
          </cell>
          <cell r="H79" t="str">
            <v>V40 (on 1/4/2026)</v>
          </cell>
          <cell r="I79">
            <v>7875419902</v>
          </cell>
          <cell r="J79" t="str">
            <v>Asthma (well controlled)</v>
          </cell>
          <cell r="K79">
            <v>29420</v>
          </cell>
        </row>
        <row r="80">
          <cell r="C80">
            <v>79</v>
          </cell>
          <cell r="D80" t="str">
            <v>Faith</v>
          </cell>
          <cell r="E80" t="str">
            <v>Paterson-Jones</v>
          </cell>
          <cell r="F80" t="str">
            <v>Cybi Striders</v>
          </cell>
          <cell r="G80" t="str">
            <v>Female</v>
          </cell>
          <cell r="H80" t="str">
            <v>Senior</v>
          </cell>
          <cell r="I80">
            <v>7821116164</v>
          </cell>
          <cell r="J80" t="str">
            <v>N/a</v>
          </cell>
          <cell r="K80">
            <v>34886</v>
          </cell>
        </row>
        <row r="81">
          <cell r="C81">
            <v>80</v>
          </cell>
          <cell r="D81" t="str">
            <v>Nicki</v>
          </cell>
          <cell r="E81" t="str">
            <v>Triggs</v>
          </cell>
          <cell r="F81" t="str">
            <v>Prestatyn RC</v>
          </cell>
          <cell r="G81" t="str">
            <v>Female</v>
          </cell>
          <cell r="H81" t="str">
            <v>Senior</v>
          </cell>
          <cell r="I81">
            <v>7421087221</v>
          </cell>
          <cell r="J81" t="str">
            <v>None</v>
          </cell>
          <cell r="K81">
            <v>33480</v>
          </cell>
        </row>
        <row r="82">
          <cell r="C82">
            <v>81</v>
          </cell>
          <cell r="D82" t="str">
            <v>Stephanie</v>
          </cell>
          <cell r="E82" t="str">
            <v>Conway</v>
          </cell>
          <cell r="F82" t="str">
            <v>Gog Tri</v>
          </cell>
          <cell r="G82" t="str">
            <v>Female</v>
          </cell>
          <cell r="H82" t="str">
            <v>Senior</v>
          </cell>
          <cell r="I82">
            <v>7596089756</v>
          </cell>
          <cell r="J82" t="str">
            <v>Asthma</v>
          </cell>
          <cell r="K82">
            <v>32114</v>
          </cell>
        </row>
        <row r="83">
          <cell r="C83">
            <v>82</v>
          </cell>
          <cell r="D83" t="str">
            <v>Paul</v>
          </cell>
          <cell r="E83" t="str">
            <v>Orr</v>
          </cell>
          <cell r="F83" t="str">
            <v>Hebog</v>
          </cell>
          <cell r="G83" t="str">
            <v>Male/Open</v>
          </cell>
          <cell r="H83" t="str">
            <v>Senior</v>
          </cell>
          <cell r="I83">
            <v>7733690990</v>
          </cell>
          <cell r="J83" t="str">
            <v>N/A</v>
          </cell>
          <cell r="K83">
            <v>32644</v>
          </cell>
        </row>
        <row r="84">
          <cell r="C84">
            <v>83</v>
          </cell>
          <cell r="D84" t="str">
            <v>Kelly</v>
          </cell>
          <cell r="E84" t="str">
            <v>ODonnell</v>
          </cell>
          <cell r="F84" t="str">
            <v>Eryri Harriers</v>
          </cell>
          <cell r="G84" t="str">
            <v>Female</v>
          </cell>
          <cell r="H84" t="str">
            <v>V40 (on 1/4/2026)</v>
          </cell>
          <cell r="I84">
            <v>7748767558</v>
          </cell>
          <cell r="J84" t="str">
            <v>Na</v>
          </cell>
          <cell r="K84">
            <v>29868</v>
          </cell>
        </row>
        <row r="85">
          <cell r="C85">
            <v>84</v>
          </cell>
          <cell r="D85" t="str">
            <v>Raymond</v>
          </cell>
          <cell r="E85" t="str">
            <v>Cassidy</v>
          </cell>
          <cell r="F85" t="str">
            <v>Hebog</v>
          </cell>
          <cell r="G85" t="str">
            <v>Male/Open</v>
          </cell>
          <cell r="H85" t="str">
            <v>V50 (on 1/4/2026)</v>
          </cell>
          <cell r="I85">
            <v>7972816692</v>
          </cell>
          <cell r="J85" t="str">
            <v>No</v>
          </cell>
          <cell r="K85">
            <v>26287</v>
          </cell>
        </row>
        <row r="86">
          <cell r="C86">
            <v>85</v>
          </cell>
          <cell r="D86" t="str">
            <v>Emma</v>
          </cell>
          <cell r="E86" t="str">
            <v>Collins</v>
          </cell>
          <cell r="F86" t="str">
            <v>Denbigh Harriers</v>
          </cell>
          <cell r="G86" t="str">
            <v>Female</v>
          </cell>
          <cell r="H86" t="str">
            <v>V60 (on 1/4/2026)</v>
          </cell>
          <cell r="I86">
            <v>7807652372</v>
          </cell>
          <cell r="K86">
            <v>22880</v>
          </cell>
        </row>
        <row r="87">
          <cell r="C87">
            <v>86</v>
          </cell>
          <cell r="D87" t="str">
            <v>Osian</v>
          </cell>
          <cell r="E87" t="str">
            <v>Larsen</v>
          </cell>
          <cell r="G87" t="str">
            <v>Male/Open</v>
          </cell>
          <cell r="H87" t="str">
            <v>Senior</v>
          </cell>
          <cell r="I87">
            <v>7849872898</v>
          </cell>
          <cell r="K87">
            <v>33467</v>
          </cell>
        </row>
        <row r="88">
          <cell r="C88">
            <v>87</v>
          </cell>
          <cell r="D88" t="str">
            <v>Bryn</v>
          </cell>
          <cell r="E88" t="str">
            <v>Hughes</v>
          </cell>
          <cell r="F88" t="str">
            <v>N/A</v>
          </cell>
          <cell r="G88" t="str">
            <v>Male/Open</v>
          </cell>
          <cell r="H88" t="str">
            <v>Senior</v>
          </cell>
          <cell r="I88">
            <v>7812666888</v>
          </cell>
          <cell r="J88" t="str">
            <v>No</v>
          </cell>
          <cell r="K88">
            <v>32933</v>
          </cell>
        </row>
        <row r="89">
          <cell r="C89">
            <v>88</v>
          </cell>
          <cell r="D89" t="str">
            <v>Keith</v>
          </cell>
          <cell r="E89" t="str">
            <v>Quinton</v>
          </cell>
          <cell r="F89" t="str">
            <v>WFRA</v>
          </cell>
          <cell r="G89" t="str">
            <v>Male/Open</v>
          </cell>
          <cell r="H89" t="str">
            <v>V40 (on 1/4/2026)</v>
          </cell>
          <cell r="I89">
            <v>7447941856</v>
          </cell>
          <cell r="K89">
            <v>30416</v>
          </cell>
        </row>
        <row r="90">
          <cell r="C90">
            <v>89</v>
          </cell>
          <cell r="D90" t="str">
            <v>Olwen</v>
          </cell>
          <cell r="E90" t="str">
            <v>Baines</v>
          </cell>
          <cell r="F90" t="str">
            <v>Eryri Harriers</v>
          </cell>
          <cell r="G90" t="str">
            <v>Female</v>
          </cell>
          <cell r="H90" t="str">
            <v>U18 (2009-2010)</v>
          </cell>
          <cell r="I90">
            <v>7769503354</v>
          </cell>
          <cell r="J90" t="str">
            <v>N/A</v>
          </cell>
          <cell r="K90">
            <v>39900</v>
          </cell>
        </row>
        <row r="91">
          <cell r="C91">
            <v>90</v>
          </cell>
          <cell r="D91" t="str">
            <v>Paul</v>
          </cell>
          <cell r="E91" t="str">
            <v>Lewtey</v>
          </cell>
          <cell r="F91" t="str">
            <v>Deestriders</v>
          </cell>
          <cell r="G91" t="str">
            <v>Male/Open</v>
          </cell>
          <cell r="H91" t="str">
            <v>V40 (on 1/4/2026)</v>
          </cell>
          <cell r="I91">
            <v>7341251461</v>
          </cell>
          <cell r="J91" t="str">
            <v>None</v>
          </cell>
          <cell r="K91">
            <v>28354</v>
          </cell>
        </row>
        <row r="92">
          <cell r="C92">
            <v>91</v>
          </cell>
          <cell r="D92" t="str">
            <v>Eban</v>
          </cell>
          <cell r="E92" t="str">
            <v>Roberts</v>
          </cell>
          <cell r="F92" t="str">
            <v>Eryri Harriers</v>
          </cell>
          <cell r="G92" t="str">
            <v>Male/Open</v>
          </cell>
          <cell r="H92" t="str">
            <v>U18 (2009-2010)</v>
          </cell>
          <cell r="I92">
            <v>7786218235</v>
          </cell>
          <cell r="J92" t="str">
            <v>Asthma</v>
          </cell>
          <cell r="K92">
            <v>40590</v>
          </cell>
        </row>
        <row r="93">
          <cell r="C93">
            <v>92</v>
          </cell>
          <cell r="D93" t="str">
            <v>Lyndon</v>
          </cell>
          <cell r="E93" t="str">
            <v>Roberts</v>
          </cell>
          <cell r="F93" t="str">
            <v>Eryri Harriers</v>
          </cell>
          <cell r="G93" t="str">
            <v>Male/Open</v>
          </cell>
          <cell r="H93" t="str">
            <v>V50 (on 1/4/2026)</v>
          </cell>
          <cell r="I93">
            <v>7786218235</v>
          </cell>
          <cell r="K93">
            <v>27438</v>
          </cell>
        </row>
        <row r="94">
          <cell r="C94">
            <v>93</v>
          </cell>
          <cell r="D94" t="str">
            <v>Liz</v>
          </cell>
          <cell r="E94" t="str">
            <v>Turner</v>
          </cell>
          <cell r="F94" t="str">
            <v>Deestriders</v>
          </cell>
          <cell r="G94" t="str">
            <v>Female</v>
          </cell>
          <cell r="H94" t="str">
            <v>V50 (on 1/4/2026)</v>
          </cell>
          <cell r="I94">
            <v>7407053530</v>
          </cell>
          <cell r="J94" t="str">
            <v>none</v>
          </cell>
          <cell r="K94">
            <v>27517</v>
          </cell>
        </row>
        <row r="95">
          <cell r="C95">
            <v>94</v>
          </cell>
          <cell r="D95" t="str">
            <v>Dave</v>
          </cell>
          <cell r="E95" t="str">
            <v>Bus</v>
          </cell>
          <cell r="F95" t="str">
            <v>Eryri Harriers</v>
          </cell>
          <cell r="G95" t="str">
            <v>Male/Open</v>
          </cell>
          <cell r="H95" t="str">
            <v>Senior</v>
          </cell>
          <cell r="I95">
            <v>7526744968</v>
          </cell>
          <cell r="J95" t="str">
            <v>None</v>
          </cell>
          <cell r="K95">
            <v>32278</v>
          </cell>
        </row>
        <row r="96">
          <cell r="C96">
            <v>95</v>
          </cell>
          <cell r="D96" t="str">
            <v>Dylan</v>
          </cell>
          <cell r="E96" t="str">
            <v>Webber</v>
          </cell>
          <cell r="F96" t="str">
            <v>Hebog</v>
          </cell>
          <cell r="G96" t="str">
            <v>Male/Open</v>
          </cell>
          <cell r="H96" t="str">
            <v>V40 (on 1/4/2026)</v>
          </cell>
          <cell r="I96">
            <v>7455160194</v>
          </cell>
          <cell r="J96" t="str">
            <v>N/a</v>
          </cell>
          <cell r="K96">
            <v>28862</v>
          </cell>
        </row>
        <row r="97">
          <cell r="C97">
            <v>96</v>
          </cell>
          <cell r="D97" t="str">
            <v>Math</v>
          </cell>
          <cell r="E97" t="str">
            <v>Roberts</v>
          </cell>
          <cell r="G97" t="str">
            <v>Male/Open</v>
          </cell>
          <cell r="H97" t="str">
            <v>V40 (on 1/4/2026)</v>
          </cell>
          <cell r="I97">
            <v>7776298898</v>
          </cell>
          <cell r="K97">
            <v>29343</v>
          </cell>
        </row>
        <row r="98">
          <cell r="C98">
            <v>97</v>
          </cell>
          <cell r="D98" t="str">
            <v>Chris</v>
          </cell>
          <cell r="E98" t="str">
            <v>Gozzard</v>
          </cell>
          <cell r="F98" t="str">
            <v>none</v>
          </cell>
          <cell r="G98" t="str">
            <v>Male/Open</v>
          </cell>
          <cell r="H98" t="str">
            <v>V40 (on 1/4/2026)</v>
          </cell>
          <cell r="I98">
            <v>7437914999</v>
          </cell>
          <cell r="J98" t="str">
            <v>None</v>
          </cell>
          <cell r="K98">
            <v>29849</v>
          </cell>
        </row>
        <row r="99">
          <cell r="C99">
            <v>98</v>
          </cell>
          <cell r="D99" t="str">
            <v>David</v>
          </cell>
          <cell r="E99" t="str">
            <v>Penney</v>
          </cell>
          <cell r="F99" t="str">
            <v>Eryri Harriers</v>
          </cell>
          <cell r="G99" t="str">
            <v>Male/Open</v>
          </cell>
          <cell r="H99" t="str">
            <v>Senior</v>
          </cell>
          <cell r="I99">
            <v>7704362892</v>
          </cell>
          <cell r="K99">
            <v>34601</v>
          </cell>
        </row>
        <row r="100">
          <cell r="C100">
            <v>99</v>
          </cell>
          <cell r="D100" t="str">
            <v>Jon</v>
          </cell>
          <cell r="E100" t="str">
            <v>Mulhall</v>
          </cell>
          <cell r="F100" t="str">
            <v>Kirkby Milers AC</v>
          </cell>
          <cell r="G100" t="str">
            <v>Male/Open</v>
          </cell>
          <cell r="H100" t="str">
            <v>V40 (on 1/4/2026)</v>
          </cell>
          <cell r="I100">
            <v>7436427282</v>
          </cell>
          <cell r="J100" t="str">
            <v>None</v>
          </cell>
          <cell r="K100">
            <v>28062</v>
          </cell>
        </row>
        <row r="101">
          <cell r="C101">
            <v>100</v>
          </cell>
          <cell r="D101" t="str">
            <v>Tim</v>
          </cell>
          <cell r="E101" t="str">
            <v>Lamberton</v>
          </cell>
          <cell r="F101" t="str">
            <v>None</v>
          </cell>
          <cell r="G101" t="str">
            <v>Male/Open</v>
          </cell>
          <cell r="H101" t="str">
            <v>V40 (on 1/4/2026)</v>
          </cell>
          <cell r="I101">
            <v>7807983828</v>
          </cell>
          <cell r="J101" t="str">
            <v>n/a</v>
          </cell>
          <cell r="K101">
            <v>29203</v>
          </cell>
        </row>
        <row r="102">
          <cell r="C102">
            <v>101</v>
          </cell>
          <cell r="D102" t="str">
            <v>Atticus</v>
          </cell>
          <cell r="E102" t="str">
            <v>Pawson</v>
          </cell>
          <cell r="F102" t="str">
            <v>Eryri Harriers</v>
          </cell>
          <cell r="G102" t="str">
            <v>Male/Open</v>
          </cell>
          <cell r="H102" t="str">
            <v>Senior</v>
          </cell>
          <cell r="I102">
            <v>7796580637</v>
          </cell>
          <cell r="K102">
            <v>36689</v>
          </cell>
        </row>
        <row r="103">
          <cell r="C103">
            <v>102</v>
          </cell>
          <cell r="D103" t="str">
            <v>Jim</v>
          </cell>
          <cell r="E103" t="str">
            <v>Lewis</v>
          </cell>
          <cell r="F103" t="str">
            <v>Non-affiliated</v>
          </cell>
          <cell r="G103" t="str">
            <v>Male/Open</v>
          </cell>
          <cell r="H103" t="str">
            <v>V50 (on 1/4/2026)</v>
          </cell>
          <cell r="I103">
            <v>7881676680</v>
          </cell>
          <cell r="J103" t="str">
            <v>None</v>
          </cell>
          <cell r="K103">
            <v>25575</v>
          </cell>
        </row>
        <row r="104">
          <cell r="C104">
            <v>103</v>
          </cell>
          <cell r="D104" t="str">
            <v>Miranda</v>
          </cell>
          <cell r="E104" t="str">
            <v>Grant-Roberts</v>
          </cell>
          <cell r="F104" t="str">
            <v>Eryri Harriers</v>
          </cell>
          <cell r="G104" t="str">
            <v>Female</v>
          </cell>
          <cell r="H104" t="str">
            <v>V40 (on 1/4/2026)</v>
          </cell>
          <cell r="I104">
            <v>7933037495</v>
          </cell>
          <cell r="J104" t="str">
            <v>None</v>
          </cell>
          <cell r="K104">
            <v>29716</v>
          </cell>
        </row>
        <row r="105">
          <cell r="C105">
            <v>104</v>
          </cell>
          <cell r="D105" t="str">
            <v>Gareth Rhys</v>
          </cell>
          <cell r="E105" t="str">
            <v>Jones</v>
          </cell>
          <cell r="F105" t="str">
            <v>Prestatyn RC</v>
          </cell>
          <cell r="G105" t="str">
            <v>Male/Open</v>
          </cell>
          <cell r="H105" t="str">
            <v>V40 (on 1/4/2026)</v>
          </cell>
          <cell r="I105">
            <v>7713026687</v>
          </cell>
          <cell r="J105" t="str">
            <v>Dim | None</v>
          </cell>
          <cell r="K105">
            <v>30432</v>
          </cell>
        </row>
        <row r="106">
          <cell r="C106">
            <v>105</v>
          </cell>
          <cell r="D106" t="str">
            <v>Trevor</v>
          </cell>
          <cell r="E106" t="str">
            <v>Lawler</v>
          </cell>
          <cell r="F106" t="str">
            <v>Eryri Harriers</v>
          </cell>
          <cell r="G106" t="str">
            <v>Male/Open</v>
          </cell>
          <cell r="H106" t="str">
            <v>V40 (on 1/4/2026)</v>
          </cell>
          <cell r="I106">
            <v>7737369649</v>
          </cell>
          <cell r="J106" t="str">
            <v>Na</v>
          </cell>
          <cell r="K106">
            <v>28076</v>
          </cell>
        </row>
        <row r="107">
          <cell r="C107">
            <v>106</v>
          </cell>
          <cell r="D107" t="str">
            <v>Hayley</v>
          </cell>
          <cell r="E107" t="str">
            <v>Turner</v>
          </cell>
          <cell r="F107" t="str">
            <v>Gog Tri</v>
          </cell>
          <cell r="G107" t="str">
            <v>Female</v>
          </cell>
          <cell r="H107" t="str">
            <v>Senior</v>
          </cell>
          <cell r="I107">
            <v>7737656983</v>
          </cell>
          <cell r="J107" t="str">
            <v>Asthma</v>
          </cell>
          <cell r="K107">
            <v>31695</v>
          </cell>
        </row>
        <row r="108">
          <cell r="C108">
            <v>107</v>
          </cell>
          <cell r="D108" t="str">
            <v>Tony</v>
          </cell>
          <cell r="E108" t="str">
            <v>Hall</v>
          </cell>
          <cell r="F108" t="str">
            <v>Eryri Harriers</v>
          </cell>
          <cell r="G108" t="str">
            <v>Male/Open</v>
          </cell>
          <cell r="H108" t="str">
            <v>V60 (on 1/4/2026)</v>
          </cell>
          <cell r="I108">
            <v>7969246825</v>
          </cell>
          <cell r="J108" t="str">
            <v>None</v>
          </cell>
          <cell r="K108">
            <v>23131</v>
          </cell>
        </row>
        <row r="109">
          <cell r="C109">
            <v>108</v>
          </cell>
          <cell r="D109" t="str">
            <v>Alwyn</v>
          </cell>
          <cell r="E109" t="str">
            <v>Parry</v>
          </cell>
          <cell r="F109" t="str">
            <v>Eryri Harriers</v>
          </cell>
          <cell r="G109" t="str">
            <v>Male/Open</v>
          </cell>
          <cell r="H109" t="str">
            <v>V50 (on 1/4/2026)</v>
          </cell>
          <cell r="I109">
            <v>7761064552</v>
          </cell>
          <cell r="J109" t="str">
            <v>N/a</v>
          </cell>
          <cell r="K109">
            <v>26990</v>
          </cell>
        </row>
        <row r="110">
          <cell r="C110">
            <v>109</v>
          </cell>
          <cell r="D110" t="str">
            <v>Matthew</v>
          </cell>
          <cell r="E110" t="str">
            <v>Bicknell</v>
          </cell>
          <cell r="G110" t="str">
            <v>Male/Open</v>
          </cell>
          <cell r="H110" t="str">
            <v>V40 (on 1/4/2026)</v>
          </cell>
          <cell r="I110">
            <v>7814828257</v>
          </cell>
          <cell r="K110">
            <v>29794</v>
          </cell>
        </row>
        <row r="111">
          <cell r="C111">
            <v>110</v>
          </cell>
          <cell r="D111" t="str">
            <v>Geraint</v>
          </cell>
          <cell r="E111" t="str">
            <v>Jones</v>
          </cell>
          <cell r="G111" t="str">
            <v>Male/Open</v>
          </cell>
          <cell r="H111" t="str">
            <v>Senior</v>
          </cell>
          <cell r="I111">
            <v>7900146897</v>
          </cell>
          <cell r="K111">
            <v>32493</v>
          </cell>
        </row>
        <row r="112">
          <cell r="C112">
            <v>111</v>
          </cell>
          <cell r="D112" t="str">
            <v>Nia</v>
          </cell>
          <cell r="E112" t="str">
            <v>Lister</v>
          </cell>
          <cell r="F112" t="str">
            <v>N Wales Road Runners</v>
          </cell>
          <cell r="G112" t="str">
            <v>Female</v>
          </cell>
          <cell r="H112" t="str">
            <v>Senior</v>
          </cell>
          <cell r="I112">
            <v>7743234200</v>
          </cell>
          <cell r="J112" t="str">
            <v>Dim</v>
          </cell>
          <cell r="K112">
            <v>31704</v>
          </cell>
        </row>
        <row r="113">
          <cell r="C113">
            <v>112</v>
          </cell>
          <cell r="D113" t="str">
            <v>Rachel</v>
          </cell>
          <cell r="E113" t="str">
            <v>Tate</v>
          </cell>
          <cell r="G113" t="str">
            <v>Female</v>
          </cell>
          <cell r="H113" t="str">
            <v>V40 (on 1/4/2026)</v>
          </cell>
          <cell r="I113">
            <v>7732813937</v>
          </cell>
          <cell r="J113" t="str">
            <v>None</v>
          </cell>
          <cell r="K113">
            <v>30288</v>
          </cell>
        </row>
        <row r="114">
          <cell r="C114">
            <v>113</v>
          </cell>
          <cell r="D114" t="str">
            <v>Jay</v>
          </cell>
          <cell r="E114" t="str">
            <v>Wymer</v>
          </cell>
          <cell r="F114" t="str">
            <v>Eryri Harriers</v>
          </cell>
          <cell r="G114" t="str">
            <v>Female</v>
          </cell>
          <cell r="H114" t="str">
            <v>U23 (2004-2006)</v>
          </cell>
          <cell r="I114">
            <v>7484822776</v>
          </cell>
          <cell r="J114" t="str">
            <v>Autism</v>
          </cell>
          <cell r="K114">
            <v>38084</v>
          </cell>
        </row>
        <row r="115">
          <cell r="C115">
            <v>114</v>
          </cell>
          <cell r="D115" t="str">
            <v>Mark</v>
          </cell>
          <cell r="E115" t="str">
            <v>Dakeyne</v>
          </cell>
          <cell r="F115" t="str">
            <v>Prestatyn RC</v>
          </cell>
          <cell r="G115" t="str">
            <v>Male/Open</v>
          </cell>
          <cell r="H115" t="str">
            <v>V60 (on 1/4/2026)</v>
          </cell>
          <cell r="I115">
            <v>7712493471</v>
          </cell>
          <cell r="J115" t="str">
            <v>None</v>
          </cell>
          <cell r="K115">
            <v>21435</v>
          </cell>
        </row>
        <row r="116">
          <cell r="C116">
            <v>115</v>
          </cell>
          <cell r="D116" t="str">
            <v>Mike</v>
          </cell>
          <cell r="E116" t="str">
            <v>Hobday</v>
          </cell>
          <cell r="F116" t="str">
            <v>Denbigh Harriers</v>
          </cell>
          <cell r="G116" t="str">
            <v>Male/Open</v>
          </cell>
          <cell r="H116" t="str">
            <v>V60 (on 1/4/2026)</v>
          </cell>
          <cell r="I116">
            <v>7703727880</v>
          </cell>
          <cell r="J116" t="str">
            <v>None</v>
          </cell>
          <cell r="K116">
            <v>21734</v>
          </cell>
        </row>
        <row r="117">
          <cell r="C117">
            <v>116</v>
          </cell>
          <cell r="D117" t="str">
            <v>Elis</v>
          </cell>
          <cell r="E117" t="str">
            <v>Jones</v>
          </cell>
          <cell r="F117" t="str">
            <v>Hebog</v>
          </cell>
          <cell r="G117" t="str">
            <v>Male/Open</v>
          </cell>
          <cell r="H117" t="str">
            <v>Senior</v>
          </cell>
          <cell r="I117">
            <v>7826364664</v>
          </cell>
          <cell r="K117">
            <v>35666</v>
          </cell>
        </row>
        <row r="118">
          <cell r="C118">
            <v>117</v>
          </cell>
          <cell r="D118" t="str">
            <v>Andy</v>
          </cell>
          <cell r="E118" t="str">
            <v>Goater</v>
          </cell>
          <cell r="F118" t="str">
            <v>Betsi Runaways</v>
          </cell>
          <cell r="G118" t="str">
            <v>Male/Open</v>
          </cell>
          <cell r="H118" t="str">
            <v>V50 (on 1/4/2026)</v>
          </cell>
          <cell r="I118">
            <v>7900966008</v>
          </cell>
          <cell r="J118" t="str">
            <v>None</v>
          </cell>
          <cell r="K118">
            <v>26567</v>
          </cell>
        </row>
        <row r="119">
          <cell r="C119">
            <v>118</v>
          </cell>
          <cell r="D119" t="str">
            <v>SIMON</v>
          </cell>
          <cell r="E119" t="str">
            <v>ELEMENT</v>
          </cell>
          <cell r="G119" t="str">
            <v>Male/Open</v>
          </cell>
          <cell r="H119" t="str">
            <v>V50 (on 1/4/2026)</v>
          </cell>
          <cell r="I119">
            <v>7900254470</v>
          </cell>
          <cell r="J119" t="str">
            <v>None</v>
          </cell>
          <cell r="K119">
            <v>26791</v>
          </cell>
        </row>
        <row r="120">
          <cell r="C120">
            <v>119</v>
          </cell>
          <cell r="D120" t="str">
            <v>Rhian</v>
          </cell>
          <cell r="E120" t="str">
            <v>Harper Owen</v>
          </cell>
          <cell r="F120" t="str">
            <v>Cybi Striders</v>
          </cell>
          <cell r="G120" t="str">
            <v>Female</v>
          </cell>
          <cell r="H120" t="str">
            <v>V50 (on 1/4/2026)</v>
          </cell>
          <cell r="I120">
            <v>7788743788</v>
          </cell>
          <cell r="J120" t="str">
            <v>None</v>
          </cell>
          <cell r="K120">
            <v>25988</v>
          </cell>
        </row>
        <row r="121">
          <cell r="C121">
            <v>120</v>
          </cell>
          <cell r="D121" t="str">
            <v>Ieuan</v>
          </cell>
          <cell r="E121" t="str">
            <v>Belshaw</v>
          </cell>
          <cell r="F121" t="str">
            <v>Eryri Harriers</v>
          </cell>
          <cell r="G121" t="str">
            <v>Male/Open</v>
          </cell>
          <cell r="H121" t="str">
            <v>Senior</v>
          </cell>
          <cell r="I121">
            <v>7575664864</v>
          </cell>
          <cell r="J121" t="str">
            <v>None</v>
          </cell>
          <cell r="K121">
            <v>33225</v>
          </cell>
        </row>
        <row r="122">
          <cell r="C122">
            <v>121</v>
          </cell>
          <cell r="D122" t="str">
            <v>Shane</v>
          </cell>
          <cell r="E122" t="str">
            <v>Bosworth</v>
          </cell>
          <cell r="F122" t="str">
            <v>Eryri Harriers</v>
          </cell>
          <cell r="G122" t="str">
            <v>Male/Open</v>
          </cell>
          <cell r="H122" t="str">
            <v>Senior</v>
          </cell>
          <cell r="I122">
            <v>7815531957</v>
          </cell>
          <cell r="J122" t="str">
            <v>None</v>
          </cell>
          <cell r="K122">
            <v>31660</v>
          </cell>
        </row>
        <row r="123">
          <cell r="C123">
            <v>122</v>
          </cell>
          <cell r="D123" t="str">
            <v>Alex</v>
          </cell>
          <cell r="E123" t="str">
            <v>Edge</v>
          </cell>
          <cell r="G123" t="str">
            <v>Male/Open</v>
          </cell>
          <cell r="H123" t="str">
            <v>Senior</v>
          </cell>
          <cell r="I123">
            <v>7849940078</v>
          </cell>
          <cell r="J123" t="str">
            <v>None</v>
          </cell>
          <cell r="K123">
            <v>37056</v>
          </cell>
        </row>
        <row r="124">
          <cell r="C124">
            <v>123</v>
          </cell>
          <cell r="D124" t="str">
            <v>Sam</v>
          </cell>
          <cell r="E124" t="str">
            <v>Warrenger</v>
          </cell>
          <cell r="F124" t="str">
            <v>WFRA</v>
          </cell>
          <cell r="G124" t="str">
            <v>Male/Open</v>
          </cell>
          <cell r="H124" t="str">
            <v>Senior</v>
          </cell>
          <cell r="I124">
            <v>7415406677</v>
          </cell>
          <cell r="K124">
            <v>34038</v>
          </cell>
        </row>
        <row r="125">
          <cell r="C125">
            <v>124</v>
          </cell>
          <cell r="D125" t="str">
            <v>Dakotah</v>
          </cell>
          <cell r="E125" t="str">
            <v>Shirfield</v>
          </cell>
          <cell r="F125" t="str">
            <v>Eryri Harriers</v>
          </cell>
          <cell r="G125" t="str">
            <v>Female</v>
          </cell>
          <cell r="H125" t="str">
            <v>Senior</v>
          </cell>
          <cell r="I125">
            <v>7904912852</v>
          </cell>
          <cell r="K125">
            <v>34384</v>
          </cell>
        </row>
        <row r="126">
          <cell r="C126">
            <v>125</v>
          </cell>
          <cell r="D126" t="str">
            <v>Luke</v>
          </cell>
          <cell r="E126" t="str">
            <v>Jones</v>
          </cell>
          <cell r="F126" t="str">
            <v>Eryri Harriers</v>
          </cell>
          <cell r="G126" t="str">
            <v>Male/Open</v>
          </cell>
          <cell r="H126" t="str">
            <v>Senior</v>
          </cell>
          <cell r="I126">
            <v>7999429672</v>
          </cell>
          <cell r="J126" t="str">
            <v>None</v>
          </cell>
          <cell r="K126">
            <v>36458</v>
          </cell>
        </row>
        <row r="127">
          <cell r="C127">
            <v>126</v>
          </cell>
          <cell r="D127" t="str">
            <v>Luke</v>
          </cell>
          <cell r="E127" t="str">
            <v>Gahan</v>
          </cell>
          <cell r="F127" t="str">
            <v>Hebog</v>
          </cell>
          <cell r="G127" t="str">
            <v>Male/Open</v>
          </cell>
          <cell r="H127" t="str">
            <v>Senior</v>
          </cell>
          <cell r="I127">
            <v>7799037594</v>
          </cell>
          <cell r="K127">
            <v>32835</v>
          </cell>
        </row>
        <row r="128">
          <cell r="C128">
            <v>127</v>
          </cell>
          <cell r="D128" t="str">
            <v>Laura</v>
          </cell>
          <cell r="E128" t="str">
            <v>McKenzie</v>
          </cell>
          <cell r="F128" t="str">
            <v>Betsi Runaways</v>
          </cell>
          <cell r="G128" t="str">
            <v>Female</v>
          </cell>
          <cell r="H128" t="str">
            <v>V40 (on 1/4/2026)</v>
          </cell>
          <cell r="I128">
            <v>7974761403</v>
          </cell>
          <cell r="J128" t="str">
            <v>N/A</v>
          </cell>
          <cell r="K128">
            <v>28935</v>
          </cell>
        </row>
        <row r="129">
          <cell r="C129">
            <v>128</v>
          </cell>
          <cell r="D129" t="str">
            <v>Shaun</v>
          </cell>
          <cell r="E129" t="str">
            <v>De Clancy</v>
          </cell>
          <cell r="F129" t="str">
            <v>Eryri Harriers</v>
          </cell>
          <cell r="G129" t="str">
            <v>Male/Open</v>
          </cell>
          <cell r="H129" t="str">
            <v>V60 (on 1/4/2026)</v>
          </cell>
          <cell r="I129">
            <v>7971284079</v>
          </cell>
          <cell r="J129" t="str">
            <v>None</v>
          </cell>
          <cell r="K129">
            <v>22810</v>
          </cell>
        </row>
        <row r="130">
          <cell r="C130">
            <v>129</v>
          </cell>
          <cell r="D130" t="str">
            <v>Huw</v>
          </cell>
          <cell r="E130" t="str">
            <v>Brassington</v>
          </cell>
          <cell r="F130" t="str">
            <v>Eryri Harriers</v>
          </cell>
          <cell r="G130" t="str">
            <v>Male/Open</v>
          </cell>
          <cell r="H130" t="str">
            <v>V40 (on 1/4/2026)</v>
          </cell>
          <cell r="I130">
            <v>7576467924</v>
          </cell>
          <cell r="J130" t="str">
            <v>na</v>
          </cell>
          <cell r="K130">
            <v>31148</v>
          </cell>
        </row>
        <row r="131">
          <cell r="C131">
            <v>130</v>
          </cell>
          <cell r="D131" t="str">
            <v>Caroline</v>
          </cell>
          <cell r="E131" t="str">
            <v>Caffery</v>
          </cell>
          <cell r="F131" t="str">
            <v>Buckley</v>
          </cell>
          <cell r="G131" t="str">
            <v>Female</v>
          </cell>
          <cell r="H131" t="str">
            <v>V40 (on 1/4/2026)</v>
          </cell>
          <cell r="I131">
            <v>7725947476</v>
          </cell>
          <cell r="J131" t="str">
            <v>Nil</v>
          </cell>
          <cell r="K131">
            <v>27912</v>
          </cell>
        </row>
        <row r="132">
          <cell r="C132">
            <v>131</v>
          </cell>
          <cell r="D132" t="str">
            <v>John</v>
          </cell>
          <cell r="E132" t="str">
            <v>Morris</v>
          </cell>
          <cell r="F132" t="str">
            <v>Buckley</v>
          </cell>
          <cell r="G132" t="str">
            <v>Male/Open</v>
          </cell>
          <cell r="H132" t="str">
            <v>V80 (on 1/4/2026)</v>
          </cell>
          <cell r="I132">
            <v>7725947476</v>
          </cell>
          <cell r="J132" t="str">
            <v>Pace maker, on blood thinners</v>
          </cell>
          <cell r="K132">
            <v>16033</v>
          </cell>
        </row>
        <row r="133">
          <cell r="C133">
            <v>132</v>
          </cell>
          <cell r="D133" t="str">
            <v>Steven</v>
          </cell>
          <cell r="E133" t="str">
            <v>Brown</v>
          </cell>
          <cell r="F133" t="str">
            <v>Denbigh Harriers</v>
          </cell>
          <cell r="G133" t="str">
            <v>Male/Open</v>
          </cell>
          <cell r="H133" t="str">
            <v>V50 (on 1/4/2026)</v>
          </cell>
          <cell r="I133">
            <v>7590549560</v>
          </cell>
          <cell r="J133" t="str">
            <v>Asthma</v>
          </cell>
          <cell r="K133">
            <v>25719</v>
          </cell>
        </row>
        <row r="134">
          <cell r="C134">
            <v>133</v>
          </cell>
          <cell r="D134" t="str">
            <v>Joe</v>
          </cell>
          <cell r="E134" t="str">
            <v>King</v>
          </cell>
          <cell r="F134" t="str">
            <v>Black Cloak Runners</v>
          </cell>
          <cell r="G134" t="str">
            <v>Male/Open</v>
          </cell>
          <cell r="H134" t="str">
            <v>V40 (on 1/4/2026)</v>
          </cell>
          <cell r="I134">
            <v>7833591317</v>
          </cell>
          <cell r="J134" t="str">
            <v>None</v>
          </cell>
          <cell r="K134">
            <v>29231</v>
          </cell>
        </row>
        <row r="135">
          <cell r="C135">
            <v>134</v>
          </cell>
          <cell r="D135" t="str">
            <v>Wil</v>
          </cell>
          <cell r="E135" t="str">
            <v>Evans</v>
          </cell>
          <cell r="F135" t="str">
            <v>Eryri Harriers</v>
          </cell>
          <cell r="G135" t="str">
            <v>Male/Open</v>
          </cell>
          <cell r="H135" t="str">
            <v>V50 (on 1/4/2026)</v>
          </cell>
          <cell r="I135">
            <v>7854188113</v>
          </cell>
          <cell r="J135" t="str">
            <v>Dim</v>
          </cell>
          <cell r="K135">
            <v>24752</v>
          </cell>
        </row>
        <row r="136">
          <cell r="C136">
            <v>135</v>
          </cell>
          <cell r="D136" t="str">
            <v>Guto</v>
          </cell>
          <cell r="E136" t="str">
            <v>Brown</v>
          </cell>
          <cell r="G136" t="str">
            <v>Male/Open</v>
          </cell>
          <cell r="H136" t="str">
            <v>U20 (2007-2008)</v>
          </cell>
          <cell r="I136">
            <v>7958663298</v>
          </cell>
          <cell r="K136">
            <v>39295</v>
          </cell>
        </row>
        <row r="137">
          <cell r="C137">
            <v>136</v>
          </cell>
          <cell r="D137" t="str">
            <v>Rob</v>
          </cell>
          <cell r="E137" t="str">
            <v>Price</v>
          </cell>
          <cell r="F137" t="str">
            <v>Gog Tri</v>
          </cell>
          <cell r="G137" t="str">
            <v>Male/Open</v>
          </cell>
          <cell r="H137" t="str">
            <v>V40 (on 1/4/2026)</v>
          </cell>
          <cell r="I137">
            <v>7896655373</v>
          </cell>
          <cell r="J137" t="str">
            <v>N/A</v>
          </cell>
          <cell r="K137">
            <v>31256</v>
          </cell>
        </row>
        <row r="138">
          <cell r="C138">
            <v>137</v>
          </cell>
          <cell r="D138" t="str">
            <v>Bryony</v>
          </cell>
          <cell r="E138" t="str">
            <v>Shircore</v>
          </cell>
          <cell r="F138" t="str">
            <v>Eryri Harriers</v>
          </cell>
          <cell r="G138" t="str">
            <v>Female</v>
          </cell>
          <cell r="H138" t="str">
            <v>Senior</v>
          </cell>
          <cell r="I138">
            <v>7580261307</v>
          </cell>
          <cell r="J138" t="str">
            <v>None</v>
          </cell>
          <cell r="K138">
            <v>32568</v>
          </cell>
        </row>
        <row r="139">
          <cell r="C139">
            <v>138</v>
          </cell>
          <cell r="D139" t="str">
            <v>Yanek</v>
          </cell>
          <cell r="E139" t="str">
            <v>Piechota</v>
          </cell>
          <cell r="G139" t="str">
            <v>Male/Open</v>
          </cell>
          <cell r="H139" t="str">
            <v>Senior</v>
          </cell>
          <cell r="I139">
            <v>7484606478</v>
          </cell>
          <cell r="K139">
            <v>34648</v>
          </cell>
        </row>
        <row r="140">
          <cell r="C140">
            <v>139</v>
          </cell>
          <cell r="D140" t="str">
            <v>Steve</v>
          </cell>
          <cell r="E140" t="str">
            <v>Shanahan</v>
          </cell>
          <cell r="G140" t="str">
            <v>Male/Open</v>
          </cell>
          <cell r="H140" t="str">
            <v>Senior</v>
          </cell>
          <cell r="I140">
            <v>7851166159</v>
          </cell>
          <cell r="K140">
            <v>33238</v>
          </cell>
        </row>
        <row r="141">
          <cell r="C141">
            <v>140</v>
          </cell>
          <cell r="D141" t="str">
            <v>Josh</v>
          </cell>
          <cell r="E141" t="str">
            <v>Watt</v>
          </cell>
          <cell r="F141" t="str">
            <v>Eryri Harriers</v>
          </cell>
          <cell r="G141" t="str">
            <v>Male/Open</v>
          </cell>
          <cell r="H141" t="str">
            <v>U18 (2009-2010)</v>
          </cell>
          <cell r="I141">
            <v>7833963793</v>
          </cell>
          <cell r="J141" t="str">
            <v>None</v>
          </cell>
          <cell r="K141">
            <v>40475</v>
          </cell>
        </row>
        <row r="142">
          <cell r="C142">
            <v>141</v>
          </cell>
          <cell r="D142" t="str">
            <v>Andrea</v>
          </cell>
          <cell r="E142" t="str">
            <v>Rowlands</v>
          </cell>
          <cell r="F142" t="str">
            <v>Eryri Harriers</v>
          </cell>
          <cell r="G142" t="str">
            <v>Female</v>
          </cell>
          <cell r="H142" t="str">
            <v>V50 (on 1/4/2026)</v>
          </cell>
          <cell r="I142">
            <v>7523880331</v>
          </cell>
          <cell r="J142" t="str">
            <v>None</v>
          </cell>
          <cell r="K142">
            <v>27181</v>
          </cell>
        </row>
        <row r="143">
          <cell r="C143">
            <v>142</v>
          </cell>
          <cell r="D143" t="str">
            <v>Emlyn</v>
          </cell>
          <cell r="E143" t="str">
            <v>Jones</v>
          </cell>
          <cell r="F143" t="str">
            <v>Poblado Plodders</v>
          </cell>
          <cell r="G143" t="str">
            <v>Male/Open</v>
          </cell>
          <cell r="H143" t="str">
            <v>V40 (on 1/4/2026)</v>
          </cell>
          <cell r="I143">
            <v>7966019318</v>
          </cell>
          <cell r="J143" t="str">
            <v>None</v>
          </cell>
          <cell r="K143">
            <v>28136</v>
          </cell>
        </row>
        <row r="144">
          <cell r="C144">
            <v>143</v>
          </cell>
          <cell r="D144" t="str">
            <v>phil "tan"</v>
          </cell>
          <cell r="E144" t="str">
            <v>jones</v>
          </cell>
          <cell r="F144" t="str">
            <v>u/a</v>
          </cell>
          <cell r="G144" t="str">
            <v>Male/Open</v>
          </cell>
          <cell r="H144" t="str">
            <v>V70 (on 1/4/2026)</v>
          </cell>
          <cell r="I144">
            <v>7837278200</v>
          </cell>
          <cell r="J144" t="str">
            <v>none</v>
          </cell>
          <cell r="K144">
            <v>19181</v>
          </cell>
        </row>
        <row r="145">
          <cell r="C145">
            <v>144</v>
          </cell>
          <cell r="D145" t="str">
            <v>Rachel</v>
          </cell>
          <cell r="E145" t="str">
            <v>Jackson</v>
          </cell>
          <cell r="F145" t="str">
            <v>Prestatyn RC</v>
          </cell>
          <cell r="G145" t="str">
            <v>Female</v>
          </cell>
          <cell r="H145" t="str">
            <v>V40 (on 1/4/2026)</v>
          </cell>
          <cell r="I145">
            <v>7521938440</v>
          </cell>
          <cell r="J145" t="str">
            <v>None</v>
          </cell>
          <cell r="K145">
            <v>31334</v>
          </cell>
        </row>
        <row r="146">
          <cell r="C146">
            <v>145</v>
          </cell>
          <cell r="D146" t="str">
            <v>Patrick</v>
          </cell>
          <cell r="E146" t="str">
            <v>Walsh</v>
          </cell>
          <cell r="F146" t="str">
            <v>N Wales Road Runners</v>
          </cell>
          <cell r="G146" t="str">
            <v>Male/Open</v>
          </cell>
          <cell r="H146" t="str">
            <v>Senior</v>
          </cell>
          <cell r="I146">
            <v>7840953605</v>
          </cell>
          <cell r="K146">
            <v>32943</v>
          </cell>
        </row>
        <row r="147">
          <cell r="C147">
            <v>146</v>
          </cell>
          <cell r="D147" t="str">
            <v>Paul</v>
          </cell>
          <cell r="E147" t="str">
            <v>Jenkinson</v>
          </cell>
          <cell r="F147" t="str">
            <v>Beicio egni</v>
          </cell>
          <cell r="G147" t="str">
            <v>Male/Open</v>
          </cell>
          <cell r="H147" t="str">
            <v>V50 (on 1/4/2026)</v>
          </cell>
          <cell r="I147">
            <v>7949661804</v>
          </cell>
          <cell r="J147" t="str">
            <v>None</v>
          </cell>
          <cell r="K147">
            <v>24765</v>
          </cell>
        </row>
        <row r="148">
          <cell r="C148">
            <v>147</v>
          </cell>
          <cell r="D148" t="str">
            <v>Andrew</v>
          </cell>
          <cell r="E148" t="str">
            <v>Gething</v>
          </cell>
          <cell r="F148" t="str">
            <v>WFRA</v>
          </cell>
          <cell r="G148" t="str">
            <v>Male/Open</v>
          </cell>
          <cell r="H148" t="str">
            <v>V60 (on 1/4/2026)</v>
          </cell>
          <cell r="I148">
            <v>7799331100</v>
          </cell>
          <cell r="K148">
            <v>23439</v>
          </cell>
        </row>
        <row r="149">
          <cell r="C149">
            <v>148</v>
          </cell>
          <cell r="D149" t="str">
            <v>Nia Meleri</v>
          </cell>
          <cell r="E149" t="str">
            <v>Edwards</v>
          </cell>
          <cell r="F149" t="str">
            <v>Eryri Harriers</v>
          </cell>
          <cell r="G149" t="str">
            <v>Female</v>
          </cell>
          <cell r="H149" t="str">
            <v>V40 (on 1/4/2026)</v>
          </cell>
          <cell r="I149">
            <v>7813459143</v>
          </cell>
          <cell r="J149" t="str">
            <v>na</v>
          </cell>
          <cell r="K149">
            <v>30965</v>
          </cell>
        </row>
        <row r="150">
          <cell r="C150">
            <v>149</v>
          </cell>
          <cell r="D150" t="str">
            <v>Josh</v>
          </cell>
          <cell r="E150" t="str">
            <v>Matthews</v>
          </cell>
          <cell r="G150" t="str">
            <v>Male/Open</v>
          </cell>
          <cell r="H150" t="str">
            <v>Senior</v>
          </cell>
          <cell r="I150">
            <v>7952195112</v>
          </cell>
          <cell r="J150" t="str">
            <v>N/A</v>
          </cell>
          <cell r="K150">
            <v>34052</v>
          </cell>
        </row>
        <row r="151">
          <cell r="C151">
            <v>150</v>
          </cell>
          <cell r="D151" t="str">
            <v>Iain</v>
          </cell>
          <cell r="E151" t="str">
            <v>Hobson</v>
          </cell>
          <cell r="F151" t="str">
            <v>Buckley</v>
          </cell>
          <cell r="G151" t="str">
            <v>Male/Open</v>
          </cell>
          <cell r="H151" t="str">
            <v>V40 (on 1/4/2026)</v>
          </cell>
          <cell r="I151">
            <v>7703069536</v>
          </cell>
          <cell r="J151" t="str">
            <v>None</v>
          </cell>
          <cell r="K151">
            <v>28348</v>
          </cell>
        </row>
        <row r="152">
          <cell r="C152">
            <v>151</v>
          </cell>
          <cell r="D152" t="str">
            <v>Derek</v>
          </cell>
          <cell r="E152" t="str">
            <v>Weaver</v>
          </cell>
          <cell r="F152" t="str">
            <v>Currently not a club member</v>
          </cell>
          <cell r="G152" t="str">
            <v>Male/Open</v>
          </cell>
          <cell r="H152" t="str">
            <v>V70 (on 1/4/2026)</v>
          </cell>
          <cell r="I152">
            <v>7760452028</v>
          </cell>
          <cell r="J152" t="str">
            <v>None</v>
          </cell>
          <cell r="K152">
            <v>20201</v>
          </cell>
        </row>
        <row r="153">
          <cell r="C153">
            <v>152</v>
          </cell>
          <cell r="D153" t="str">
            <v>David</v>
          </cell>
          <cell r="E153" t="str">
            <v>Marham</v>
          </cell>
          <cell r="F153" t="str">
            <v>WFRA</v>
          </cell>
          <cell r="G153" t="str">
            <v>Male/Open</v>
          </cell>
          <cell r="H153" t="str">
            <v>V60 (on 1/4/2026)</v>
          </cell>
          <cell r="I153">
            <v>7837424233</v>
          </cell>
          <cell r="J153" t="str">
            <v>None</v>
          </cell>
          <cell r="K153">
            <v>23276</v>
          </cell>
        </row>
        <row r="154">
          <cell r="C154">
            <v>153</v>
          </cell>
          <cell r="D154" t="str">
            <v>Allan</v>
          </cell>
          <cell r="E154" t="str">
            <v>Mckeown</v>
          </cell>
          <cell r="F154" t="str">
            <v>Buckley</v>
          </cell>
          <cell r="G154" t="str">
            <v>Male/Open</v>
          </cell>
          <cell r="H154" t="str">
            <v>V40 (on 1/4/2026)</v>
          </cell>
          <cell r="I154">
            <v>7733260853</v>
          </cell>
          <cell r="J154" t="str">
            <v>None</v>
          </cell>
          <cell r="K154">
            <v>28562</v>
          </cell>
        </row>
        <row r="155">
          <cell r="C155">
            <v>154</v>
          </cell>
          <cell r="D155" t="str">
            <v>Conner</v>
          </cell>
          <cell r="E155" t="str">
            <v>Taylor</v>
          </cell>
          <cell r="F155" t="str">
            <v>CRS</v>
          </cell>
          <cell r="G155" t="str">
            <v>Male/Open</v>
          </cell>
          <cell r="H155" t="str">
            <v>Senior</v>
          </cell>
          <cell r="I155">
            <v>7507116149</v>
          </cell>
          <cell r="K155">
            <v>36254</v>
          </cell>
        </row>
        <row r="156">
          <cell r="C156">
            <v>155</v>
          </cell>
          <cell r="D156" t="str">
            <v>Ross</v>
          </cell>
          <cell r="E156" t="str">
            <v>Roberts</v>
          </cell>
          <cell r="F156" t="str">
            <v>Eryri Harriers</v>
          </cell>
          <cell r="G156" t="str">
            <v>Male/Open</v>
          </cell>
          <cell r="H156" t="str">
            <v>V40 (on 1/4/2026)</v>
          </cell>
          <cell r="I156">
            <v>7834818553</v>
          </cell>
          <cell r="K156">
            <v>29417</v>
          </cell>
        </row>
        <row r="157">
          <cell r="C157">
            <v>156</v>
          </cell>
          <cell r="D157" t="str">
            <v>Ben</v>
          </cell>
          <cell r="E157" t="str">
            <v>Cadec</v>
          </cell>
          <cell r="G157" t="str">
            <v>Male/Open</v>
          </cell>
          <cell r="H157" t="str">
            <v>Senior</v>
          </cell>
          <cell r="I157">
            <v>7746193630</v>
          </cell>
          <cell r="K157">
            <v>37542</v>
          </cell>
        </row>
        <row r="158">
          <cell r="C158">
            <v>157</v>
          </cell>
          <cell r="D158" t="str">
            <v>Matthew</v>
          </cell>
          <cell r="E158" t="str">
            <v>Williams</v>
          </cell>
          <cell r="F158" t="str">
            <v>Eryri Harriers</v>
          </cell>
          <cell r="G158" t="str">
            <v>Male/Open</v>
          </cell>
          <cell r="H158" t="str">
            <v>Senior</v>
          </cell>
          <cell r="I158">
            <v>7376014669</v>
          </cell>
          <cell r="K158">
            <v>35941</v>
          </cell>
        </row>
        <row r="159">
          <cell r="C159">
            <v>158</v>
          </cell>
          <cell r="D159" t="str">
            <v>Dafydd</v>
          </cell>
          <cell r="E159" t="str">
            <v>Eryl</v>
          </cell>
          <cell r="G159" t="str">
            <v>Male/Open</v>
          </cell>
          <cell r="H159" t="str">
            <v>Senior</v>
          </cell>
          <cell r="I159">
            <v>7746703516</v>
          </cell>
          <cell r="K159">
            <v>37132</v>
          </cell>
        </row>
        <row r="160">
          <cell r="C160">
            <v>159</v>
          </cell>
          <cell r="D160" t="str">
            <v>Luke</v>
          </cell>
          <cell r="E160" t="str">
            <v>Pearce</v>
          </cell>
          <cell r="G160" t="str">
            <v>Male/Open</v>
          </cell>
          <cell r="H160" t="str">
            <v>V40 (on 1/4/2026)</v>
          </cell>
          <cell r="I160">
            <v>7866677487</v>
          </cell>
          <cell r="J160" t="str">
            <v>N/A</v>
          </cell>
          <cell r="K160">
            <v>28193</v>
          </cell>
        </row>
        <row r="161">
          <cell r="C161">
            <v>160</v>
          </cell>
          <cell r="D161" t="str">
            <v>Vivienne</v>
          </cell>
          <cell r="E161" t="str">
            <v>Edwards</v>
          </cell>
          <cell r="F161" t="str">
            <v>Eryri Harriers</v>
          </cell>
          <cell r="G161" t="str">
            <v>Female</v>
          </cell>
          <cell r="H161" t="str">
            <v>V60 (on 1/4/2026)</v>
          </cell>
          <cell r="I161">
            <v>781572652</v>
          </cell>
          <cell r="K161">
            <v>20693</v>
          </cell>
        </row>
        <row r="162">
          <cell r="C162">
            <v>161</v>
          </cell>
          <cell r="D162" t="str">
            <v>Michael</v>
          </cell>
          <cell r="E162" t="str">
            <v>Coyne</v>
          </cell>
          <cell r="F162" t="str">
            <v>Eryri Harriers</v>
          </cell>
          <cell r="G162" t="str">
            <v>Male/Open</v>
          </cell>
          <cell r="H162" t="str">
            <v>V50 (on 1/4/2026)</v>
          </cell>
          <cell r="I162">
            <v>7786962359</v>
          </cell>
          <cell r="J162" t="str">
            <v>None</v>
          </cell>
          <cell r="K162">
            <v>26617</v>
          </cell>
        </row>
        <row r="163">
          <cell r="C163">
            <v>162</v>
          </cell>
          <cell r="D163" t="str">
            <v>Cedri</v>
          </cell>
          <cell r="E163" t="str">
            <v>Roberts</v>
          </cell>
          <cell r="G163" t="str">
            <v>Male/Open</v>
          </cell>
          <cell r="H163" t="str">
            <v>Senior</v>
          </cell>
          <cell r="I163">
            <v>7791183995</v>
          </cell>
          <cell r="K163">
            <v>34667</v>
          </cell>
        </row>
        <row r="164">
          <cell r="C164">
            <v>163</v>
          </cell>
          <cell r="D164" t="str">
            <v>Eurwyn</v>
          </cell>
          <cell r="E164" t="str">
            <v>Edwards</v>
          </cell>
          <cell r="F164" t="str">
            <v>Eryri Harriers</v>
          </cell>
          <cell r="G164" t="str">
            <v>Male/Open</v>
          </cell>
          <cell r="H164" t="str">
            <v>V70 (on 1/4/2026)</v>
          </cell>
          <cell r="I164">
            <v>7733107650</v>
          </cell>
          <cell r="K164">
            <v>19747</v>
          </cell>
        </row>
        <row r="165">
          <cell r="C165">
            <v>164</v>
          </cell>
          <cell r="D165" t="str">
            <v>Grant</v>
          </cell>
          <cell r="E165" t="str">
            <v>Iittle</v>
          </cell>
          <cell r="F165" t="str">
            <v>Gog Tri</v>
          </cell>
          <cell r="G165" t="str">
            <v>Male/Open</v>
          </cell>
          <cell r="H165" t="str">
            <v>V40 (on 1/4/2026)</v>
          </cell>
          <cell r="I165">
            <v>7966730376</v>
          </cell>
          <cell r="J165" t="str">
            <v>None</v>
          </cell>
          <cell r="K165">
            <v>29972</v>
          </cell>
        </row>
        <row r="166">
          <cell r="C166">
            <v>165</v>
          </cell>
          <cell r="D166" t="str">
            <v>Joe</v>
          </cell>
          <cell r="E166" t="str">
            <v>Griffiths</v>
          </cell>
          <cell r="F166" t="str">
            <v>Eryri Harriers</v>
          </cell>
          <cell r="G166" t="str">
            <v>Male/Open</v>
          </cell>
          <cell r="H166" t="str">
            <v>Senior</v>
          </cell>
          <cell r="I166">
            <v>7826594310</v>
          </cell>
          <cell r="K166">
            <v>31684</v>
          </cell>
        </row>
        <row r="167">
          <cell r="C167">
            <v>166</v>
          </cell>
          <cell r="D167" t="str">
            <v>iwan</v>
          </cell>
          <cell r="E167" t="str">
            <v>Ap Trefor</v>
          </cell>
          <cell r="F167" t="str">
            <v>Hebog</v>
          </cell>
          <cell r="G167" t="str">
            <v>Male/Open</v>
          </cell>
          <cell r="H167" t="str">
            <v>V40 (on 1/4/2026)</v>
          </cell>
          <cell r="I167">
            <v>7833316147</v>
          </cell>
          <cell r="J167" t="str">
            <v>N/a</v>
          </cell>
          <cell r="K167">
            <v>29619</v>
          </cell>
        </row>
        <row r="168">
          <cell r="C168">
            <v>167</v>
          </cell>
          <cell r="D168" t="str">
            <v>David</v>
          </cell>
          <cell r="E168" t="str">
            <v>Mcdermott</v>
          </cell>
          <cell r="G168" t="str">
            <v>Male/Open</v>
          </cell>
          <cell r="H168" t="str">
            <v>Senior</v>
          </cell>
          <cell r="I168">
            <v>7565336465</v>
          </cell>
          <cell r="J168" t="str">
            <v>Nil</v>
          </cell>
          <cell r="K168">
            <v>34690</v>
          </cell>
        </row>
        <row r="169">
          <cell r="C169">
            <v>168</v>
          </cell>
          <cell r="D169" t="str">
            <v>Chiara</v>
          </cell>
          <cell r="E169" t="str">
            <v>La Barbera</v>
          </cell>
          <cell r="G169" t="str">
            <v>Female</v>
          </cell>
          <cell r="H169" t="str">
            <v>Senior</v>
          </cell>
          <cell r="I169">
            <v>7377203402</v>
          </cell>
          <cell r="K169">
            <v>37706</v>
          </cell>
        </row>
        <row r="170">
          <cell r="C170">
            <v>169</v>
          </cell>
          <cell r="D170" t="str">
            <v>Arthur</v>
          </cell>
          <cell r="E170" t="str">
            <v>Connell</v>
          </cell>
          <cell r="F170" t="str">
            <v>Eryri Harriers</v>
          </cell>
          <cell r="G170" t="str">
            <v>Male/Open</v>
          </cell>
          <cell r="H170" t="str">
            <v>Senior</v>
          </cell>
          <cell r="I170">
            <v>7395874897</v>
          </cell>
          <cell r="J170" t="str">
            <v>I have a stoma, ileostomy and am on 5mg of apixiban blood thinners twice a day to prevent repeated bilateral pulmonary emboli</v>
          </cell>
          <cell r="K170">
            <v>29628</v>
          </cell>
        </row>
        <row r="171">
          <cell r="C171">
            <v>170</v>
          </cell>
          <cell r="D171" t="str">
            <v>Ewan</v>
          </cell>
          <cell r="E171" t="str">
            <v>Brown</v>
          </cell>
          <cell r="F171" t="str">
            <v>Corstorphine Amateur Athletics Club</v>
          </cell>
          <cell r="G171" t="str">
            <v>Male/Open</v>
          </cell>
          <cell r="H171" t="str">
            <v>Senior</v>
          </cell>
          <cell r="I171">
            <v>7877929405</v>
          </cell>
          <cell r="J171" t="str">
            <v>N/A</v>
          </cell>
          <cell r="K171">
            <v>31898</v>
          </cell>
        </row>
        <row r="172">
          <cell r="C172">
            <v>171</v>
          </cell>
          <cell r="D172" t="str">
            <v>Heather</v>
          </cell>
          <cell r="E172" t="str">
            <v>Jones</v>
          </cell>
          <cell r="F172" t="str">
            <v>Not affiliated</v>
          </cell>
          <cell r="G172" t="str">
            <v>Female</v>
          </cell>
          <cell r="H172" t="str">
            <v>V60 (on 1/4/2026)</v>
          </cell>
          <cell r="I172">
            <v>7922868866</v>
          </cell>
          <cell r="J172" t="str">
            <v>Prediabetes and IBS</v>
          </cell>
          <cell r="K172">
            <v>22452</v>
          </cell>
        </row>
        <row r="173">
          <cell r="C173">
            <v>172</v>
          </cell>
          <cell r="D173" t="str">
            <v>Meurig</v>
          </cell>
          <cell r="E173" t="str">
            <v>Parry</v>
          </cell>
          <cell r="G173" t="str">
            <v>Male/Open</v>
          </cell>
          <cell r="H173" t="str">
            <v>Senior</v>
          </cell>
          <cell r="I173">
            <v>7810250667</v>
          </cell>
          <cell r="J173" t="str">
            <v>N/A</v>
          </cell>
          <cell r="K173">
            <v>33559</v>
          </cell>
        </row>
        <row r="174">
          <cell r="C174">
            <v>173</v>
          </cell>
          <cell r="D174" t="str">
            <v>richard</v>
          </cell>
          <cell r="E174" t="str">
            <v>borne</v>
          </cell>
          <cell r="G174" t="str">
            <v>Male/Open</v>
          </cell>
          <cell r="H174" t="str">
            <v>V50 (on 1/4/2026)</v>
          </cell>
          <cell r="I174">
            <v>7790094250</v>
          </cell>
          <cell r="J174" t="str">
            <v>Asmer</v>
          </cell>
          <cell r="K174">
            <v>24566</v>
          </cell>
        </row>
        <row r="175">
          <cell r="C175">
            <v>174</v>
          </cell>
          <cell r="D175" t="str">
            <v>John</v>
          </cell>
          <cell r="E175" t="str">
            <v>Parkinson</v>
          </cell>
          <cell r="F175" t="str">
            <v>Eryri Harriers</v>
          </cell>
          <cell r="G175" t="str">
            <v>Male/Open</v>
          </cell>
          <cell r="H175" t="str">
            <v>V50 (on 1/4/2026)</v>
          </cell>
          <cell r="I175">
            <v>7966578534</v>
          </cell>
          <cell r="J175" t="str">
            <v>N/a</v>
          </cell>
          <cell r="K175">
            <v>25876</v>
          </cell>
        </row>
        <row r="176">
          <cell r="C176">
            <v>175</v>
          </cell>
          <cell r="D176" t="str">
            <v>Sioned</v>
          </cell>
          <cell r="E176" t="str">
            <v>Cordiner</v>
          </cell>
          <cell r="F176" t="str">
            <v>Wrexham AC</v>
          </cell>
          <cell r="G176" t="str">
            <v>Female</v>
          </cell>
          <cell r="H176" t="str">
            <v>Senior</v>
          </cell>
          <cell r="I176">
            <v>790103833</v>
          </cell>
          <cell r="J176" t="str">
            <v>N/A</v>
          </cell>
          <cell r="K176">
            <v>37532</v>
          </cell>
        </row>
        <row r="177">
          <cell r="C177">
            <v>176</v>
          </cell>
          <cell r="D177" t="str">
            <v>Ioan</v>
          </cell>
          <cell r="E177" t="str">
            <v>Coyne</v>
          </cell>
          <cell r="F177" t="str">
            <v>Llwyn Odyn</v>
          </cell>
          <cell r="G177" t="str">
            <v>Male/Open</v>
          </cell>
          <cell r="H177" t="str">
            <v>U18 (2009-2010)</v>
          </cell>
          <cell r="I177">
            <v>7786962359</v>
          </cell>
          <cell r="J177" t="str">
            <v>None</v>
          </cell>
          <cell r="K177">
            <v>40469</v>
          </cell>
        </row>
        <row r="178">
          <cell r="C178">
            <v>177</v>
          </cell>
          <cell r="D178" t="str">
            <v>Adam</v>
          </cell>
          <cell r="E178" t="str">
            <v>Magasiva coyne</v>
          </cell>
          <cell r="G178" t="str">
            <v>Male/Open</v>
          </cell>
          <cell r="H178" t="str">
            <v>Senior</v>
          </cell>
          <cell r="I178">
            <v>7301802025</v>
          </cell>
          <cell r="K178">
            <v>37415</v>
          </cell>
        </row>
        <row r="179">
          <cell r="C179">
            <v>178</v>
          </cell>
          <cell r="D179" t="str">
            <v>Jacki</v>
          </cell>
          <cell r="E179" t="str">
            <v>Miller</v>
          </cell>
          <cell r="F179" t="str">
            <v>Eryri Harriers</v>
          </cell>
          <cell r="G179" t="str">
            <v>Female</v>
          </cell>
          <cell r="H179" t="str">
            <v>V40 (on 1/4/2026)</v>
          </cell>
          <cell r="I179">
            <v>7725267089</v>
          </cell>
          <cell r="J179" t="str">
            <v>None</v>
          </cell>
          <cell r="K179">
            <v>30383</v>
          </cell>
        </row>
        <row r="180">
          <cell r="C180">
            <v>179</v>
          </cell>
          <cell r="D180" t="str">
            <v>Russell</v>
          </cell>
          <cell r="E180" t="str">
            <v>Owen</v>
          </cell>
          <cell r="F180" t="str">
            <v>Eryri Harriers</v>
          </cell>
          <cell r="G180" t="str">
            <v>Male/Open</v>
          </cell>
          <cell r="H180" t="str">
            <v>V60 (on 1/4/2026)</v>
          </cell>
          <cell r="I180">
            <v>7586346805</v>
          </cell>
          <cell r="J180" t="str">
            <v>75mg asprin. 500mg Hydroxycarbamide for above average platelet count</v>
          </cell>
          <cell r="K180">
            <v>21415</v>
          </cell>
        </row>
        <row r="181">
          <cell r="C181">
            <v>180</v>
          </cell>
          <cell r="D181" t="str">
            <v>Lowri</v>
          </cell>
          <cell r="E181" t="str">
            <v>Owen</v>
          </cell>
          <cell r="F181" t="str">
            <v>Hebog</v>
          </cell>
          <cell r="G181" t="str">
            <v>Female</v>
          </cell>
          <cell r="H181" t="str">
            <v>Senior</v>
          </cell>
          <cell r="I181">
            <v>7762359706</v>
          </cell>
          <cell r="J181" t="str">
            <v>None</v>
          </cell>
          <cell r="K181">
            <v>31935</v>
          </cell>
        </row>
        <row r="182">
          <cell r="C182">
            <v>181</v>
          </cell>
          <cell r="D182" t="str">
            <v>Bryn</v>
          </cell>
          <cell r="E182" t="str">
            <v>Jones</v>
          </cell>
          <cell r="F182" t="str">
            <v>Dwygy Dashers</v>
          </cell>
          <cell r="G182" t="str">
            <v>Male/Open</v>
          </cell>
          <cell r="H182" t="str">
            <v>V40 (on 1/4/2026)</v>
          </cell>
          <cell r="I182">
            <v>7810604738</v>
          </cell>
          <cell r="K182">
            <v>31237</v>
          </cell>
        </row>
        <row r="183">
          <cell r="C183">
            <v>182</v>
          </cell>
          <cell r="D183" t="str">
            <v>Elizabeth</v>
          </cell>
          <cell r="E183" t="str">
            <v>Martin</v>
          </cell>
          <cell r="F183" t="str">
            <v>Prestatyn RC</v>
          </cell>
          <cell r="G183" t="str">
            <v>Female</v>
          </cell>
          <cell r="H183" t="str">
            <v>V40 (on 1/4/2026)</v>
          </cell>
          <cell r="I183">
            <v>7916767443</v>
          </cell>
          <cell r="J183" t="str">
            <v>none</v>
          </cell>
          <cell r="K183">
            <v>28095</v>
          </cell>
        </row>
        <row r="184">
          <cell r="C184">
            <v>183</v>
          </cell>
          <cell r="D184" t="str">
            <v>Jonathan</v>
          </cell>
          <cell r="E184" t="str">
            <v>Moore</v>
          </cell>
          <cell r="F184" t="str">
            <v>WFRA</v>
          </cell>
          <cell r="G184" t="str">
            <v>Male/Open</v>
          </cell>
          <cell r="H184" t="str">
            <v>V50 (on 1/4/2026)</v>
          </cell>
          <cell r="I184">
            <v>7941582088</v>
          </cell>
          <cell r="J184" t="str">
            <v>None</v>
          </cell>
          <cell r="K184">
            <v>24793</v>
          </cell>
        </row>
        <row r="185">
          <cell r="C185">
            <v>184</v>
          </cell>
          <cell r="D185" t="str">
            <v>Karl</v>
          </cell>
          <cell r="E185" t="str">
            <v>Martin</v>
          </cell>
          <cell r="F185" t="str">
            <v>Prestatyn RC</v>
          </cell>
          <cell r="G185" t="str">
            <v>Male/Open</v>
          </cell>
          <cell r="H185" t="str">
            <v>V50 (on 1/4/2026)</v>
          </cell>
          <cell r="I185">
            <v>7999888521</v>
          </cell>
          <cell r="J185" t="str">
            <v>None</v>
          </cell>
          <cell r="K185">
            <v>25185</v>
          </cell>
        </row>
        <row r="186">
          <cell r="C186">
            <v>185</v>
          </cell>
          <cell r="D186" t="str">
            <v>Don</v>
          </cell>
          <cell r="E186" t="str">
            <v>Williams</v>
          </cell>
          <cell r="F186" t="str">
            <v>Eryri Harriers</v>
          </cell>
          <cell r="G186" t="str">
            <v>Male/Open</v>
          </cell>
          <cell r="H186" t="str">
            <v>V80 (on 1/4/2026)</v>
          </cell>
          <cell r="I186">
            <v>7880610123</v>
          </cell>
          <cell r="J186" t="str">
            <v>Thyroxine 50 mg</v>
          </cell>
          <cell r="K186">
            <v>15725</v>
          </cell>
        </row>
        <row r="187">
          <cell r="C187">
            <v>186</v>
          </cell>
          <cell r="D187" t="str">
            <v>John</v>
          </cell>
          <cell r="E187" t="str">
            <v>Jones</v>
          </cell>
          <cell r="G187" t="str">
            <v>Male/Open</v>
          </cell>
          <cell r="H187" t="str">
            <v>V75 (on 1/4/2026)</v>
          </cell>
          <cell r="I187">
            <v>7583024483</v>
          </cell>
          <cell r="J187" t="str">
            <v>None</v>
          </cell>
          <cell r="K187">
            <v>46119</v>
          </cell>
        </row>
        <row r="188">
          <cell r="C188">
            <v>187</v>
          </cell>
          <cell r="D188" t="str">
            <v>Anthony</v>
          </cell>
          <cell r="E188" t="str">
            <v>Davies</v>
          </cell>
          <cell r="F188" t="str">
            <v>Eryri Harriers</v>
          </cell>
          <cell r="G188" t="str">
            <v>Male/Open</v>
          </cell>
          <cell r="H188" t="str">
            <v>V50 (on 1/4/2026)</v>
          </cell>
          <cell r="I188">
            <v>7962300681</v>
          </cell>
          <cell r="J188" t="str">
            <v>NA</v>
          </cell>
          <cell r="K188">
            <v>24768</v>
          </cell>
        </row>
        <row r="189">
          <cell r="C189">
            <v>188</v>
          </cell>
          <cell r="D189" t="str">
            <v>David</v>
          </cell>
          <cell r="E189" t="str">
            <v>Baker</v>
          </cell>
          <cell r="F189" t="str">
            <v>Dwygy Dashers</v>
          </cell>
          <cell r="G189" t="str">
            <v>Male/Open</v>
          </cell>
          <cell r="H189" t="str">
            <v>V50 (on 1/4/2026)</v>
          </cell>
          <cell r="I189">
            <v>7704327840</v>
          </cell>
          <cell r="J189" t="str">
            <v>wasp allergy/epi-pens carried</v>
          </cell>
          <cell r="K189">
            <v>25947</v>
          </cell>
        </row>
        <row r="190">
          <cell r="C190">
            <v>189</v>
          </cell>
          <cell r="D190" t="str">
            <v>Eve</v>
          </cell>
          <cell r="E190" t="str">
            <v>Baker</v>
          </cell>
          <cell r="F190" t="str">
            <v>Dwygy Dashers</v>
          </cell>
          <cell r="G190" t="str">
            <v>Female</v>
          </cell>
          <cell r="H190" t="str">
            <v>U18 (2009-2010)</v>
          </cell>
          <cell r="I190">
            <v>7704327840</v>
          </cell>
          <cell r="J190" t="str">
            <v>none</v>
          </cell>
          <cell r="K190">
            <v>39996</v>
          </cell>
        </row>
        <row r="191">
          <cell r="C191">
            <v>190</v>
          </cell>
          <cell r="D191" t="str">
            <v>Natasha</v>
          </cell>
          <cell r="E191" t="str">
            <v>Fellowes</v>
          </cell>
          <cell r="F191" t="str">
            <v>Achille Ratti</v>
          </cell>
          <cell r="G191" t="str">
            <v>Female</v>
          </cell>
          <cell r="H191" t="str">
            <v>V50 (on 1/4/2026)</v>
          </cell>
          <cell r="I191">
            <v>7816585434</v>
          </cell>
          <cell r="K191">
            <v>24724</v>
          </cell>
        </row>
        <row r="192">
          <cell r="C192">
            <v>191</v>
          </cell>
          <cell r="D192" t="str">
            <v>Megan</v>
          </cell>
          <cell r="E192" t="str">
            <v>Hughes</v>
          </cell>
          <cell r="F192" t="str">
            <v>Eryri Harriers</v>
          </cell>
          <cell r="G192" t="str">
            <v>Female</v>
          </cell>
          <cell r="H192" t="str">
            <v>V50 (on 1/4/2026)</v>
          </cell>
          <cell r="I192">
            <v>7481454422</v>
          </cell>
          <cell r="J192" t="str">
            <v>n/a</v>
          </cell>
          <cell r="K192">
            <v>27725</v>
          </cell>
        </row>
        <row r="193">
          <cell r="C193">
            <v>192</v>
          </cell>
          <cell r="D193" t="str">
            <v>Gavin</v>
          </cell>
          <cell r="E193" t="str">
            <v>Rogerson</v>
          </cell>
          <cell r="F193" t="str">
            <v>Eryri Harriers</v>
          </cell>
          <cell r="G193" t="str">
            <v>Male/Open</v>
          </cell>
          <cell r="H193" t="str">
            <v>Senior</v>
          </cell>
          <cell r="I193">
            <v>7922016188</v>
          </cell>
          <cell r="J193" t="str">
            <v>No</v>
          </cell>
          <cell r="K193">
            <v>32525</v>
          </cell>
        </row>
        <row r="194">
          <cell r="C194">
            <v>193</v>
          </cell>
          <cell r="D194" t="str">
            <v>Alex</v>
          </cell>
          <cell r="E194" t="str">
            <v>Haycock</v>
          </cell>
          <cell r="F194" t="str">
            <v>No club</v>
          </cell>
          <cell r="G194" t="str">
            <v>Male/Open</v>
          </cell>
          <cell r="H194" t="str">
            <v>Senior</v>
          </cell>
          <cell r="I194">
            <v>7557746764</v>
          </cell>
          <cell r="J194" t="str">
            <v>None</v>
          </cell>
          <cell r="K194">
            <v>35726</v>
          </cell>
        </row>
        <row r="195">
          <cell r="C195">
            <v>194</v>
          </cell>
          <cell r="D195" t="str">
            <v>Jess</v>
          </cell>
          <cell r="E195" t="str">
            <v>Bibby</v>
          </cell>
          <cell r="F195" t="str">
            <v>Cybi Striders</v>
          </cell>
          <cell r="G195" t="str">
            <v>Female</v>
          </cell>
          <cell r="H195" t="str">
            <v>Senior</v>
          </cell>
          <cell r="I195">
            <v>7946390659</v>
          </cell>
          <cell r="J195" t="str">
            <v>None</v>
          </cell>
          <cell r="K195">
            <v>33372</v>
          </cell>
        </row>
        <row r="196">
          <cell r="C196">
            <v>195</v>
          </cell>
          <cell r="D196" t="str">
            <v>Andy</v>
          </cell>
          <cell r="E196" t="str">
            <v>Jones</v>
          </cell>
          <cell r="F196" t="str">
            <v>Gog Tri</v>
          </cell>
          <cell r="G196" t="str">
            <v>Male/Open</v>
          </cell>
          <cell r="H196" t="str">
            <v>V50 (on 1/4/2026)</v>
          </cell>
          <cell r="I196">
            <v>7704831124</v>
          </cell>
          <cell r="K196">
            <v>26934</v>
          </cell>
        </row>
        <row r="197">
          <cell r="C197">
            <v>196</v>
          </cell>
          <cell r="D197" t="str">
            <v>Laura</v>
          </cell>
          <cell r="E197" t="str">
            <v>Clapham</v>
          </cell>
          <cell r="G197" t="str">
            <v>Female</v>
          </cell>
          <cell r="H197" t="str">
            <v>Senior</v>
          </cell>
          <cell r="I197">
            <v>7764303232</v>
          </cell>
          <cell r="J197" t="str">
            <v>Nil</v>
          </cell>
          <cell r="K197">
            <v>32968</v>
          </cell>
        </row>
        <row r="198">
          <cell r="C198">
            <v>197</v>
          </cell>
          <cell r="D198" t="str">
            <v>Gruff</v>
          </cell>
          <cell r="E198" t="str">
            <v>Anderson</v>
          </cell>
          <cell r="F198" t="str">
            <v>Eryri Harriers</v>
          </cell>
          <cell r="G198" t="str">
            <v>Male/Open</v>
          </cell>
          <cell r="H198" t="str">
            <v>U18 (2009-2010)</v>
          </cell>
          <cell r="I198">
            <v>7747606170</v>
          </cell>
          <cell r="J198" t="str">
            <v>Nil</v>
          </cell>
          <cell r="K198">
            <v>39792</v>
          </cell>
        </row>
        <row r="199">
          <cell r="C199">
            <v>198</v>
          </cell>
          <cell r="D199" t="str">
            <v>Leon</v>
          </cell>
          <cell r="E199" t="str">
            <v>Hughes</v>
          </cell>
          <cell r="F199" t="str">
            <v>Hebog</v>
          </cell>
          <cell r="G199" t="str">
            <v>Male/Open</v>
          </cell>
          <cell r="H199" t="str">
            <v>V40 (on 1/4/2026)</v>
          </cell>
          <cell r="I199">
            <v>7875524032</v>
          </cell>
          <cell r="J199" t="str">
            <v>None known</v>
          </cell>
          <cell r="K199">
            <v>29834</v>
          </cell>
        </row>
        <row r="200">
          <cell r="C200">
            <v>199</v>
          </cell>
          <cell r="D200" t="str">
            <v>Rich</v>
          </cell>
          <cell r="E200" t="str">
            <v>Jones</v>
          </cell>
          <cell r="F200" t="str">
            <v>Rhedwyr Hebog</v>
          </cell>
          <cell r="G200" t="str">
            <v>Male/Open</v>
          </cell>
          <cell r="H200" t="str">
            <v>V40 (on 1/4/2026)</v>
          </cell>
          <cell r="I200">
            <v>7485069207</v>
          </cell>
          <cell r="K200">
            <v>28727</v>
          </cell>
        </row>
        <row r="201">
          <cell r="C201">
            <v>200</v>
          </cell>
          <cell r="D201" t="str">
            <v>David</v>
          </cell>
          <cell r="E201" t="str">
            <v>Munday</v>
          </cell>
          <cell r="G201" t="str">
            <v>Male/Open</v>
          </cell>
          <cell r="H201" t="str">
            <v>V60 (on 1/4/2026)</v>
          </cell>
          <cell r="I201">
            <v>7833892950</v>
          </cell>
          <cell r="J201" t="str">
            <v>None</v>
          </cell>
          <cell r="K201">
            <v>23575</v>
          </cell>
        </row>
        <row r="202">
          <cell r="C202">
            <v>201</v>
          </cell>
          <cell r="D202" t="str">
            <v>Martin</v>
          </cell>
          <cell r="E202" t="str">
            <v>Paley</v>
          </cell>
          <cell r="G202" t="str">
            <v>Male/Open</v>
          </cell>
          <cell r="H202" t="str">
            <v>Senior</v>
          </cell>
          <cell r="I202">
            <v>7847623110</v>
          </cell>
          <cell r="K202">
            <v>34787</v>
          </cell>
        </row>
        <row r="203">
          <cell r="C203">
            <v>202</v>
          </cell>
          <cell r="D203" t="str">
            <v>Craig</v>
          </cell>
          <cell r="E203" t="str">
            <v>Riches</v>
          </cell>
          <cell r="G203" t="str">
            <v>Male/Open</v>
          </cell>
          <cell r="H203" t="str">
            <v>V40 (on 1/4/2026)</v>
          </cell>
          <cell r="I203">
            <v>7753212097</v>
          </cell>
          <cell r="J203" t="str">
            <v>Asthma - inhaler</v>
          </cell>
          <cell r="K203">
            <v>30583</v>
          </cell>
        </row>
        <row r="204">
          <cell r="C204">
            <v>203</v>
          </cell>
          <cell r="D204" t="str">
            <v>Andy</v>
          </cell>
          <cell r="E204" t="str">
            <v>Manson</v>
          </cell>
          <cell r="F204" t="str">
            <v>West Cheshire AC</v>
          </cell>
          <cell r="G204" t="str">
            <v>Male/Open</v>
          </cell>
          <cell r="H204" t="str">
            <v>V50 (on 1/4/2026)</v>
          </cell>
          <cell r="I204">
            <v>7827678995</v>
          </cell>
          <cell r="J204" t="str">
            <v>None</v>
          </cell>
          <cell r="K204">
            <v>27798</v>
          </cell>
        </row>
        <row r="205">
          <cell r="C205">
            <v>204</v>
          </cell>
          <cell r="D205" t="str">
            <v>Gavin</v>
          </cell>
          <cell r="E205" t="str">
            <v>Roberts</v>
          </cell>
          <cell r="F205" t="str">
            <v>Calder Valley</v>
          </cell>
          <cell r="G205" t="str">
            <v>Male/Open</v>
          </cell>
          <cell r="H205" t="str">
            <v>V40 (on 1/4/2026)</v>
          </cell>
          <cell r="I205">
            <v>7735327768</v>
          </cell>
          <cell r="J205" t="str">
            <v>No</v>
          </cell>
          <cell r="K205">
            <v>30818</v>
          </cell>
        </row>
        <row r="206">
          <cell r="C206">
            <v>205</v>
          </cell>
          <cell r="D206" t="str">
            <v>Daniel</v>
          </cell>
          <cell r="E206" t="str">
            <v>Elias</v>
          </cell>
          <cell r="G206" t="str">
            <v>Male/Open</v>
          </cell>
          <cell r="H206" t="str">
            <v>Senior</v>
          </cell>
          <cell r="I206">
            <v>7481476958</v>
          </cell>
          <cell r="J206" t="str">
            <v>Epilepsy/Lamotrigine</v>
          </cell>
          <cell r="K206">
            <v>35006</v>
          </cell>
        </row>
        <row r="207">
          <cell r="C207">
            <v>206</v>
          </cell>
          <cell r="D207" t="str">
            <v>Ben</v>
          </cell>
          <cell r="E207" t="str">
            <v>Rowlands</v>
          </cell>
          <cell r="F207" t="str">
            <v>Deestriders</v>
          </cell>
          <cell r="G207" t="str">
            <v>Male/Open</v>
          </cell>
          <cell r="H207" t="str">
            <v>Senior</v>
          </cell>
          <cell r="I207">
            <v>7928421696</v>
          </cell>
          <cell r="J207" t="str">
            <v>None</v>
          </cell>
          <cell r="K207">
            <v>33884</v>
          </cell>
        </row>
        <row r="208">
          <cell r="C208">
            <v>207</v>
          </cell>
          <cell r="D208" t="str">
            <v>Dei</v>
          </cell>
          <cell r="E208" t="str">
            <v>Jones</v>
          </cell>
          <cell r="F208" t="str">
            <v>WFRA</v>
          </cell>
          <cell r="G208" t="str">
            <v>Male/Open</v>
          </cell>
          <cell r="H208" t="str">
            <v>V75 (on 1/4/2026)</v>
          </cell>
          <cell r="I208">
            <v>7748300787</v>
          </cell>
          <cell r="J208" t="str">
            <v>Dim</v>
          </cell>
          <cell r="K208">
            <v>46243</v>
          </cell>
        </row>
        <row r="209">
          <cell r="C209">
            <v>208</v>
          </cell>
          <cell r="D209" t="str">
            <v>Caleb</v>
          </cell>
          <cell r="E209" t="str">
            <v>Dwyfor-Clark</v>
          </cell>
          <cell r="F209" t="str">
            <v>Dim Clwb</v>
          </cell>
          <cell r="G209" t="str">
            <v>Male/Open</v>
          </cell>
          <cell r="H209" t="str">
            <v>U20 (2007-2008)</v>
          </cell>
          <cell r="I209">
            <v>7470734191</v>
          </cell>
          <cell r="J209" t="str">
            <v>Dim</v>
          </cell>
          <cell r="K209">
            <v>39382</v>
          </cell>
        </row>
        <row r="210">
          <cell r="C210">
            <v>209</v>
          </cell>
          <cell r="D210" t="str">
            <v>Eilian</v>
          </cell>
          <cell r="E210" t="str">
            <v>Jones</v>
          </cell>
          <cell r="G210" t="str">
            <v>Female</v>
          </cell>
          <cell r="H210" t="str">
            <v>V50 (on 1/4/2026)</v>
          </cell>
          <cell r="I210">
            <v>7866134300</v>
          </cell>
          <cell r="J210" t="str">
            <v>Holl iach</v>
          </cell>
          <cell r="K210">
            <v>26958</v>
          </cell>
        </row>
        <row r="211">
          <cell r="C211">
            <v>210</v>
          </cell>
          <cell r="D211" t="str">
            <v>Toni</v>
          </cell>
          <cell r="E211" t="str">
            <v>Jones</v>
          </cell>
          <cell r="G211" t="str">
            <v>Male/Open</v>
          </cell>
          <cell r="H211" t="str">
            <v>V50 (on 1/4/2026)</v>
          </cell>
          <cell r="I211">
            <v>7854274470</v>
          </cell>
          <cell r="J211" t="str">
            <v>Holl iach</v>
          </cell>
          <cell r="K211">
            <v>27006</v>
          </cell>
        </row>
        <row r="212">
          <cell r="C212">
            <v>211</v>
          </cell>
          <cell r="D212" t="str">
            <v>Mabli</v>
          </cell>
          <cell r="E212" t="str">
            <v>Baines</v>
          </cell>
          <cell r="F212" t="str">
            <v>Eryri Harriers</v>
          </cell>
          <cell r="G212" t="str">
            <v>Female</v>
          </cell>
          <cell r="H212" t="str">
            <v>U23 (2004-2006)</v>
          </cell>
          <cell r="I212">
            <v>7770994587</v>
          </cell>
          <cell r="K212">
            <v>38361</v>
          </cell>
        </row>
        <row r="213">
          <cell r="C213">
            <v>212</v>
          </cell>
          <cell r="D213" t="str">
            <v>Paul</v>
          </cell>
          <cell r="E213" t="str">
            <v>McCarthy</v>
          </cell>
          <cell r="F213" t="str">
            <v>unaffiliated</v>
          </cell>
          <cell r="G213" t="str">
            <v>Male/Open</v>
          </cell>
          <cell r="H213" t="str">
            <v>V40 (on 1/4/2026)</v>
          </cell>
          <cell r="I213">
            <v>7474795710</v>
          </cell>
          <cell r="J213" t="str">
            <v>n/a</v>
          </cell>
          <cell r="K213">
            <v>46229</v>
          </cell>
        </row>
        <row r="214">
          <cell r="C214">
            <v>213</v>
          </cell>
          <cell r="D214" t="str">
            <v>Abbie</v>
          </cell>
          <cell r="E214" t="str">
            <v>Robinson</v>
          </cell>
          <cell r="G214" t="str">
            <v>Female</v>
          </cell>
          <cell r="H214" t="str">
            <v>Senior</v>
          </cell>
          <cell r="I214">
            <v>7982130952</v>
          </cell>
          <cell r="J214" t="str">
            <v>None</v>
          </cell>
          <cell r="K214">
            <v>35154</v>
          </cell>
        </row>
        <row r="215">
          <cell r="C215">
            <v>214</v>
          </cell>
          <cell r="D215" t="str">
            <v>Brian</v>
          </cell>
          <cell r="E215" t="str">
            <v>Corcoran</v>
          </cell>
          <cell r="F215" t="str">
            <v>Mon Milers</v>
          </cell>
          <cell r="G215" t="str">
            <v>Male/Open</v>
          </cell>
          <cell r="H215" t="str">
            <v>V50 (on 1/4/2026)</v>
          </cell>
          <cell r="I215">
            <v>7734853748</v>
          </cell>
          <cell r="J215" t="str">
            <v>None</v>
          </cell>
          <cell r="K215">
            <v>27173</v>
          </cell>
        </row>
        <row r="216">
          <cell r="C216">
            <v>215</v>
          </cell>
          <cell r="D216" t="str">
            <v>Kellie</v>
          </cell>
          <cell r="E216" t="str">
            <v>Grice</v>
          </cell>
          <cell r="G216" t="str">
            <v>Female</v>
          </cell>
          <cell r="H216" t="str">
            <v>Senior</v>
          </cell>
          <cell r="I216">
            <v>7743159967</v>
          </cell>
          <cell r="K216">
            <v>31978</v>
          </cell>
        </row>
        <row r="217">
          <cell r="C217">
            <v>216</v>
          </cell>
          <cell r="D217" t="str">
            <v>Matthew</v>
          </cell>
          <cell r="E217" t="str">
            <v>Fortes</v>
          </cell>
          <cell r="F217" t="str">
            <v>Eryri Harriers</v>
          </cell>
          <cell r="G217" t="str">
            <v>Male/Open</v>
          </cell>
          <cell r="H217" t="str">
            <v>V40 (on 1/4/2026)</v>
          </cell>
          <cell r="I217">
            <v>7766608292</v>
          </cell>
          <cell r="J217" t="str">
            <v>Allergy penicillin</v>
          </cell>
          <cell r="K217">
            <v>28125</v>
          </cell>
        </row>
        <row r="218">
          <cell r="C218">
            <v>217</v>
          </cell>
          <cell r="D218" t="str">
            <v>Peter</v>
          </cell>
          <cell r="E218" t="str">
            <v>Mould</v>
          </cell>
          <cell r="F218" t="str">
            <v>Black Cloak</v>
          </cell>
          <cell r="G218" t="str">
            <v>Male/Open</v>
          </cell>
          <cell r="H218" t="str">
            <v>V40 (on 1/4/2026)</v>
          </cell>
          <cell r="I218">
            <v>7827817708</v>
          </cell>
          <cell r="J218" t="str">
            <v>None</v>
          </cell>
          <cell r="K218">
            <v>30077</v>
          </cell>
        </row>
        <row r="219">
          <cell r="C219">
            <v>218</v>
          </cell>
          <cell r="D219" t="str">
            <v>Elliw Haf</v>
          </cell>
          <cell r="E219" t="str">
            <v>Roberts</v>
          </cell>
          <cell r="F219" t="str">
            <v>Eryri Harriers</v>
          </cell>
          <cell r="G219" t="str">
            <v>Female</v>
          </cell>
          <cell r="H219" t="str">
            <v>Senior</v>
          </cell>
          <cell r="I219">
            <v>7817657402</v>
          </cell>
          <cell r="J219" t="str">
            <v>Dim</v>
          </cell>
          <cell r="K219">
            <v>32264</v>
          </cell>
        </row>
        <row r="220">
          <cell r="C220">
            <v>219</v>
          </cell>
          <cell r="D220" t="str">
            <v>Freddie</v>
          </cell>
          <cell r="E220" t="str">
            <v>Llwyd</v>
          </cell>
          <cell r="F220" t="str">
            <v>Eryri Harriers</v>
          </cell>
          <cell r="G220" t="str">
            <v>Male/Open</v>
          </cell>
          <cell r="H220" t="str">
            <v>U18 (2009-2010)</v>
          </cell>
          <cell r="I220">
            <v>7786474840</v>
          </cell>
          <cell r="K220">
            <v>42678</v>
          </cell>
        </row>
        <row r="221">
          <cell r="C221">
            <v>220</v>
          </cell>
          <cell r="D221" t="str">
            <v>Tina</v>
          </cell>
          <cell r="E221" t="str">
            <v>McDonnell</v>
          </cell>
          <cell r="G221" t="str">
            <v>Female</v>
          </cell>
          <cell r="H221" t="str">
            <v>V50 (on 1/4/2026)</v>
          </cell>
          <cell r="I221">
            <v>7786474840</v>
          </cell>
          <cell r="K221">
            <v>25053</v>
          </cell>
        </row>
        <row r="222">
          <cell r="C222">
            <v>221</v>
          </cell>
          <cell r="D222" t="str">
            <v>Samia</v>
          </cell>
          <cell r="E222" t="str">
            <v>Jones</v>
          </cell>
          <cell r="F222" t="str">
            <v>Liverpool Harriers</v>
          </cell>
          <cell r="G222" t="str">
            <v>Female</v>
          </cell>
          <cell r="H222" t="str">
            <v>Senior</v>
          </cell>
          <cell r="I222">
            <v>7949667076</v>
          </cell>
          <cell r="J222" t="str">
            <v>Von Willebrand's Disease / Asthma</v>
          </cell>
          <cell r="K222">
            <v>37866</v>
          </cell>
        </row>
        <row r="223">
          <cell r="C223">
            <v>222</v>
          </cell>
          <cell r="D223" t="str">
            <v>Maggie</v>
          </cell>
          <cell r="E223" t="str">
            <v>Oliver</v>
          </cell>
          <cell r="F223" t="str">
            <v>Eryri Harriers</v>
          </cell>
          <cell r="G223" t="str">
            <v>Female</v>
          </cell>
          <cell r="H223" t="str">
            <v>V75 (on 1/4/2026)</v>
          </cell>
          <cell r="I223">
            <v>7792053751</v>
          </cell>
          <cell r="J223" t="str">
            <v>None</v>
          </cell>
          <cell r="K223">
            <v>46086</v>
          </cell>
        </row>
        <row r="224">
          <cell r="C224">
            <v>223</v>
          </cell>
          <cell r="D224" t="str">
            <v>Paul</v>
          </cell>
          <cell r="E224" t="str">
            <v>Sanders</v>
          </cell>
          <cell r="F224" t="str">
            <v>Gog Tri</v>
          </cell>
          <cell r="G224" t="str">
            <v>Male/Open</v>
          </cell>
          <cell r="H224" t="str">
            <v>V40 (on 1/4/2026)</v>
          </cell>
          <cell r="I224">
            <v>7740988081</v>
          </cell>
          <cell r="J224" t="str">
            <v>None</v>
          </cell>
          <cell r="K224">
            <v>30077</v>
          </cell>
        </row>
        <row r="225">
          <cell r="C225">
            <v>224</v>
          </cell>
          <cell r="D225" t="str">
            <v>Rosie</v>
          </cell>
          <cell r="E225" t="str">
            <v>Decker</v>
          </cell>
          <cell r="F225" t="str">
            <v>none</v>
          </cell>
          <cell r="G225" t="str">
            <v>Female</v>
          </cell>
          <cell r="H225" t="str">
            <v>V50 (on 1/4/2026)</v>
          </cell>
          <cell r="I225">
            <v>7796576924</v>
          </cell>
          <cell r="J225" t="str">
            <v>allergic to penicillin</v>
          </cell>
          <cell r="K225">
            <v>27247</v>
          </cell>
        </row>
        <row r="226">
          <cell r="C226">
            <v>225</v>
          </cell>
          <cell r="D226" t="str">
            <v>Eryl</v>
          </cell>
          <cell r="E226" t="str">
            <v>Jones</v>
          </cell>
          <cell r="G226" t="str">
            <v>Male/Open</v>
          </cell>
          <cell r="H226" t="str">
            <v>V60 (on 1/4/2026)</v>
          </cell>
          <cell r="I226">
            <v>7900500310</v>
          </cell>
          <cell r="J226" t="str">
            <v>N/a</v>
          </cell>
          <cell r="K226">
            <v>23358</v>
          </cell>
        </row>
        <row r="227">
          <cell r="C227">
            <v>226</v>
          </cell>
          <cell r="D227" t="str">
            <v>David</v>
          </cell>
          <cell r="E227" t="str">
            <v>Baugh</v>
          </cell>
          <cell r="F227" t="str">
            <v>Denbigh Harriers</v>
          </cell>
          <cell r="G227" t="str">
            <v>Male/Open</v>
          </cell>
          <cell r="H227" t="str">
            <v>V60 (on 1/4/2026)</v>
          </cell>
          <cell r="I227">
            <v>7767394399</v>
          </cell>
          <cell r="J227" t="str">
            <v>None</v>
          </cell>
          <cell r="K227">
            <v>21896</v>
          </cell>
        </row>
        <row r="228">
          <cell r="C228">
            <v>227</v>
          </cell>
          <cell r="D228" t="str">
            <v>Gwyn</v>
          </cell>
          <cell r="E228" t="str">
            <v>Evans</v>
          </cell>
          <cell r="F228" t="str">
            <v>Eryri Harriers</v>
          </cell>
          <cell r="G228" t="str">
            <v>Male/Open</v>
          </cell>
          <cell r="H228" t="str">
            <v>V60 (on 1/4/2026)</v>
          </cell>
          <cell r="I228">
            <v>7712044373</v>
          </cell>
          <cell r="J228" t="str">
            <v>NA</v>
          </cell>
          <cell r="K228">
            <v>21322</v>
          </cell>
        </row>
        <row r="229">
          <cell r="C229">
            <v>228</v>
          </cell>
          <cell r="D229" t="str">
            <v>Emily</v>
          </cell>
          <cell r="E229" t="str">
            <v>Robinson</v>
          </cell>
          <cell r="G229" t="str">
            <v>Female</v>
          </cell>
          <cell r="H229" t="str">
            <v>V50 (on 1/4/2026)</v>
          </cell>
          <cell r="I229">
            <v>7769674460</v>
          </cell>
          <cell r="K229">
            <v>26788</v>
          </cell>
        </row>
        <row r="230">
          <cell r="C230">
            <v>229</v>
          </cell>
          <cell r="D230" t="str">
            <v>Poppy</v>
          </cell>
          <cell r="E230" t="str">
            <v>Keller</v>
          </cell>
          <cell r="G230" t="str">
            <v>Female</v>
          </cell>
          <cell r="H230" t="str">
            <v>U18 (2009-2010)</v>
          </cell>
          <cell r="I230">
            <v>7769674460</v>
          </cell>
          <cell r="K230">
            <v>40383</v>
          </cell>
        </row>
        <row r="231">
          <cell r="C231">
            <v>230</v>
          </cell>
          <cell r="D231" t="str">
            <v>David</v>
          </cell>
          <cell r="E231" t="str">
            <v>York</v>
          </cell>
          <cell r="F231" t="str">
            <v>Tattenhall Runners</v>
          </cell>
          <cell r="G231" t="str">
            <v>Male/Open</v>
          </cell>
          <cell r="H231" t="str">
            <v>V60 (on 1/4/2026)</v>
          </cell>
          <cell r="I231">
            <v>7733422071</v>
          </cell>
          <cell r="J231" t="str">
            <v>None</v>
          </cell>
          <cell r="K231">
            <v>22830</v>
          </cell>
        </row>
        <row r="232">
          <cell r="C232">
            <v>231</v>
          </cell>
          <cell r="D232" t="str">
            <v>Mohammadreza</v>
          </cell>
          <cell r="E232" t="str">
            <v>Yazdian</v>
          </cell>
          <cell r="F232" t="str">
            <v>CRS</v>
          </cell>
          <cell r="G232" t="str">
            <v>Male/Open</v>
          </cell>
          <cell r="H232" t="str">
            <v>Senior</v>
          </cell>
          <cell r="I232">
            <v>7898058537</v>
          </cell>
          <cell r="J232" t="str">
            <v>NA</v>
          </cell>
          <cell r="K232">
            <v>37308</v>
          </cell>
        </row>
        <row r="233">
          <cell r="C233">
            <v>232</v>
          </cell>
          <cell r="D233" t="str">
            <v>Elen</v>
          </cell>
          <cell r="E233" t="str">
            <v>Gwynn</v>
          </cell>
          <cell r="F233" t="str">
            <v>Eryri Harriers</v>
          </cell>
          <cell r="G233" t="str">
            <v>Female</v>
          </cell>
          <cell r="H233" t="str">
            <v>U18 (2009-2010)</v>
          </cell>
          <cell r="I233">
            <v>7514595951</v>
          </cell>
          <cell r="J233" t="str">
            <v>Na</v>
          </cell>
          <cell r="K233">
            <v>40211</v>
          </cell>
        </row>
        <row r="234">
          <cell r="C234">
            <v>233</v>
          </cell>
          <cell r="D234" t="str">
            <v>Tia</v>
          </cell>
          <cell r="E234" t="str">
            <v>Evans</v>
          </cell>
          <cell r="F234" t="str">
            <v>None</v>
          </cell>
          <cell r="G234" t="str">
            <v>Female</v>
          </cell>
          <cell r="H234" t="str">
            <v>Senior</v>
          </cell>
          <cell r="I234">
            <v>7880237221</v>
          </cell>
          <cell r="J234" t="str">
            <v>None</v>
          </cell>
          <cell r="K234">
            <v>35730</v>
          </cell>
        </row>
        <row r="235">
          <cell r="C235">
            <v>234</v>
          </cell>
          <cell r="D235" t="str">
            <v>Henry</v>
          </cell>
          <cell r="E235" t="str">
            <v>Aron</v>
          </cell>
          <cell r="G235" t="str">
            <v>Male/Open</v>
          </cell>
          <cell r="H235" t="str">
            <v>V40 (on 1/4/2026)</v>
          </cell>
          <cell r="I235">
            <v>7824430831</v>
          </cell>
          <cell r="J235" t="str">
            <v>None</v>
          </cell>
          <cell r="K235">
            <v>31467</v>
          </cell>
        </row>
        <row r="236">
          <cell r="C236">
            <v>235</v>
          </cell>
          <cell r="D236" t="str">
            <v>Tomos</v>
          </cell>
          <cell r="E236" t="str">
            <v>Pugh</v>
          </cell>
          <cell r="G236" t="str">
            <v>Male/Open</v>
          </cell>
          <cell r="H236" t="str">
            <v>Senior</v>
          </cell>
          <cell r="I236">
            <v>7774672105</v>
          </cell>
          <cell r="K236">
            <v>34598</v>
          </cell>
        </row>
        <row r="237">
          <cell r="C237">
            <v>236</v>
          </cell>
          <cell r="D237" t="str">
            <v>Jade</v>
          </cell>
          <cell r="E237" t="str">
            <v>McGeachy</v>
          </cell>
          <cell r="F237" t="str">
            <v>CRS</v>
          </cell>
          <cell r="G237" t="str">
            <v>Female</v>
          </cell>
          <cell r="H237" t="str">
            <v>Senior</v>
          </cell>
          <cell r="I237">
            <v>7541724662</v>
          </cell>
          <cell r="J237" t="str">
            <v>Asthma</v>
          </cell>
          <cell r="K237">
            <v>32740</v>
          </cell>
        </row>
        <row r="238">
          <cell r="C238">
            <v>237</v>
          </cell>
          <cell r="D238" t="str">
            <v>Aron</v>
          </cell>
          <cell r="E238" t="str">
            <v>Pygall</v>
          </cell>
          <cell r="G238" t="str">
            <v>Male/Open</v>
          </cell>
          <cell r="H238" t="str">
            <v>Senior</v>
          </cell>
          <cell r="I238">
            <v>7930266996</v>
          </cell>
          <cell r="J238" t="str">
            <v>No</v>
          </cell>
          <cell r="K238">
            <v>37405</v>
          </cell>
        </row>
        <row r="239">
          <cell r="C239">
            <v>238</v>
          </cell>
          <cell r="D239" t="str">
            <v>Rebecca</v>
          </cell>
          <cell r="E239" t="str">
            <v>Neill</v>
          </cell>
          <cell r="F239" t="str">
            <v>NA</v>
          </cell>
          <cell r="G239" t="str">
            <v>Female</v>
          </cell>
          <cell r="H239" t="str">
            <v>Senior</v>
          </cell>
          <cell r="I239">
            <v>7435627329</v>
          </cell>
          <cell r="J239" t="str">
            <v>NA</v>
          </cell>
          <cell r="K239">
            <v>34475</v>
          </cell>
        </row>
        <row r="240">
          <cell r="C240">
            <v>239</v>
          </cell>
          <cell r="D240" t="str">
            <v>Emlyn</v>
          </cell>
          <cell r="E240" t="str">
            <v>Roberts</v>
          </cell>
          <cell r="F240" t="str">
            <v>Cybi Striders</v>
          </cell>
          <cell r="G240" t="str">
            <v>Male/Open</v>
          </cell>
          <cell r="H240" t="str">
            <v>V40 (on 1/4/2026)</v>
          </cell>
          <cell r="I240">
            <v>7795244550</v>
          </cell>
          <cell r="K240">
            <v>31242</v>
          </cell>
        </row>
        <row r="241">
          <cell r="C241">
            <v>240</v>
          </cell>
          <cell r="D241" t="str">
            <v>Jason</v>
          </cell>
          <cell r="E241" t="str">
            <v>Crump</v>
          </cell>
          <cell r="F241" t="str">
            <v>Engine Works</v>
          </cell>
          <cell r="G241" t="str">
            <v>Male/Open</v>
          </cell>
          <cell r="H241" t="str">
            <v>V50 (on 1/4/2026)</v>
          </cell>
          <cell r="I241">
            <v>7966597327</v>
          </cell>
          <cell r="J241" t="str">
            <v>None</v>
          </cell>
          <cell r="K241">
            <v>26572</v>
          </cell>
        </row>
        <row r="242">
          <cell r="C242">
            <v>241</v>
          </cell>
          <cell r="D242" t="str">
            <v>Rebecca</v>
          </cell>
          <cell r="E242" t="str">
            <v>Parry</v>
          </cell>
          <cell r="F242" t="str">
            <v>Eryri Harriers</v>
          </cell>
          <cell r="G242" t="str">
            <v>Female</v>
          </cell>
          <cell r="H242" t="str">
            <v>V40 (on 1/4/2026)</v>
          </cell>
          <cell r="I242">
            <v>7733473831</v>
          </cell>
          <cell r="J242" t="str">
            <v>N/A</v>
          </cell>
          <cell r="K242">
            <v>29705</v>
          </cell>
        </row>
        <row r="243">
          <cell r="C243">
            <v>242</v>
          </cell>
          <cell r="D243" t="str">
            <v>Gruff</v>
          </cell>
          <cell r="E243" t="str">
            <v>Arfon</v>
          </cell>
          <cell r="G243" t="str">
            <v>Male/Open</v>
          </cell>
          <cell r="H243" t="str">
            <v>Senior</v>
          </cell>
          <cell r="I243">
            <v>7826925338</v>
          </cell>
          <cell r="K243">
            <v>33790</v>
          </cell>
        </row>
        <row r="244">
          <cell r="C244">
            <v>243</v>
          </cell>
          <cell r="D244" t="str">
            <v>Geraint</v>
          </cell>
          <cell r="E244" t="str">
            <v>Jones</v>
          </cell>
          <cell r="F244" t="str">
            <v>Non affiliated</v>
          </cell>
          <cell r="G244" t="str">
            <v>Male/Open</v>
          </cell>
          <cell r="H244" t="str">
            <v>V60 (on 1/4/2026)</v>
          </cell>
          <cell r="I244">
            <v>7879414895</v>
          </cell>
          <cell r="J244" t="str">
            <v>Dim</v>
          </cell>
          <cell r="K244">
            <v>23812</v>
          </cell>
        </row>
        <row r="245">
          <cell r="C245">
            <v>244</v>
          </cell>
          <cell r="D245" t="str">
            <v>ben</v>
          </cell>
          <cell r="E245" t="str">
            <v>stopford</v>
          </cell>
          <cell r="F245" t="str">
            <v>Eryri Harriers</v>
          </cell>
          <cell r="G245" t="str">
            <v>Male/Open</v>
          </cell>
          <cell r="H245" t="str">
            <v>Senior</v>
          </cell>
          <cell r="I245">
            <v>7885522510</v>
          </cell>
          <cell r="K245">
            <v>31737</v>
          </cell>
        </row>
        <row r="246">
          <cell r="C246">
            <v>245</v>
          </cell>
          <cell r="D246" t="str">
            <v>Nich</v>
          </cell>
          <cell r="E246" t="str">
            <v>Bradley</v>
          </cell>
          <cell r="F246" t="str">
            <v>Meirionnydd</v>
          </cell>
          <cell r="G246" t="str">
            <v>Male/Open</v>
          </cell>
          <cell r="H246" t="str">
            <v>V70 (on 1/4/2026)</v>
          </cell>
          <cell r="I246">
            <v>7831604759</v>
          </cell>
          <cell r="K246">
            <v>19985</v>
          </cell>
        </row>
        <row r="247">
          <cell r="C247">
            <v>246</v>
          </cell>
          <cell r="D247" t="str">
            <v>Owain</v>
          </cell>
          <cell r="E247" t="str">
            <v>Hunt Williams</v>
          </cell>
          <cell r="F247" t="str">
            <v>Eryri Harriers</v>
          </cell>
          <cell r="G247" t="str">
            <v>Male/Open</v>
          </cell>
          <cell r="H247" t="str">
            <v>V40 (on 1/4/2026)</v>
          </cell>
          <cell r="I247">
            <v>7541039692</v>
          </cell>
          <cell r="J247" t="str">
            <v>None</v>
          </cell>
          <cell r="K247">
            <v>31116</v>
          </cell>
        </row>
        <row r="248">
          <cell r="C248">
            <v>247</v>
          </cell>
          <cell r="D248" t="str">
            <v>Iwan P G</v>
          </cell>
          <cell r="E248" t="str">
            <v>Jones</v>
          </cell>
          <cell r="F248" t="str">
            <v>Heddlu Gogledd Cymru</v>
          </cell>
          <cell r="G248" t="str">
            <v>Male/Open</v>
          </cell>
          <cell r="H248" t="str">
            <v>V70 (on 1/4/2026)</v>
          </cell>
          <cell r="I248">
            <v>7873249763</v>
          </cell>
          <cell r="J248" t="str">
            <v>Dim</v>
          </cell>
          <cell r="K248">
            <v>19358</v>
          </cell>
        </row>
        <row r="249">
          <cell r="C249">
            <v>248</v>
          </cell>
          <cell r="D249" t="str">
            <v>Ross</v>
          </cell>
          <cell r="E249" t="str">
            <v>Powell</v>
          </cell>
          <cell r="F249" t="str">
            <v>WFRA</v>
          </cell>
          <cell r="G249" t="str">
            <v>Male/Open</v>
          </cell>
          <cell r="H249" t="str">
            <v>V70 (on 1/4/2026)</v>
          </cell>
          <cell r="I249">
            <v>1286881491</v>
          </cell>
          <cell r="J249" t="str">
            <v>ICD</v>
          </cell>
          <cell r="K249">
            <v>20325</v>
          </cell>
        </row>
        <row r="250">
          <cell r="C250">
            <v>249</v>
          </cell>
          <cell r="D250" t="str">
            <v>Jai</v>
          </cell>
          <cell r="E250" t="str">
            <v>Chauhan</v>
          </cell>
          <cell r="F250" t="str">
            <v>Eryri Harriers</v>
          </cell>
          <cell r="G250" t="str">
            <v>Male/Open</v>
          </cell>
          <cell r="H250" t="str">
            <v>U18 (2009-2010)</v>
          </cell>
          <cell r="I250">
            <v>7811304610</v>
          </cell>
          <cell r="K250">
            <v>40164</v>
          </cell>
        </row>
        <row r="251">
          <cell r="C251">
            <v>250</v>
          </cell>
          <cell r="D251" t="str">
            <v>Helen</v>
          </cell>
          <cell r="E251" t="str">
            <v>Morgan</v>
          </cell>
          <cell r="F251" t="str">
            <v>Eryri Harriers</v>
          </cell>
          <cell r="G251" t="str">
            <v>Female</v>
          </cell>
          <cell r="H251" t="str">
            <v>V40 (on 1/4/2026)</v>
          </cell>
          <cell r="I251">
            <v>7811304610</v>
          </cell>
          <cell r="K251">
            <v>29265</v>
          </cell>
        </row>
        <row r="252">
          <cell r="C252">
            <v>251</v>
          </cell>
          <cell r="D252" t="str">
            <v>Howie</v>
          </cell>
          <cell r="E252" t="str">
            <v>Peters-Russell</v>
          </cell>
          <cell r="G252" t="str">
            <v>Male/Open</v>
          </cell>
          <cell r="H252" t="str">
            <v>Senior</v>
          </cell>
          <cell r="I252">
            <v>7772727227</v>
          </cell>
          <cell r="K252">
            <v>35019</v>
          </cell>
        </row>
        <row r="253">
          <cell r="C253">
            <v>252</v>
          </cell>
          <cell r="D253" t="str">
            <v>Andrew</v>
          </cell>
          <cell r="E253" t="str">
            <v>Davies</v>
          </cell>
          <cell r="G253" t="str">
            <v>Male/Open</v>
          </cell>
          <cell r="H253" t="str">
            <v>Senior</v>
          </cell>
          <cell r="I253">
            <v>7543316401</v>
          </cell>
          <cell r="K253">
            <v>32651</v>
          </cell>
        </row>
        <row r="254">
          <cell r="C254">
            <v>253</v>
          </cell>
          <cell r="D254" t="str">
            <v>David</v>
          </cell>
          <cell r="E254" t="str">
            <v>Jackson</v>
          </cell>
          <cell r="F254" t="str">
            <v>Poblado Plodders</v>
          </cell>
          <cell r="G254" t="str">
            <v>Male/Open</v>
          </cell>
          <cell r="H254" t="str">
            <v>V40 (on 1/4/2026)</v>
          </cell>
          <cell r="I254">
            <v>7738008145</v>
          </cell>
          <cell r="J254" t="str">
            <v>None</v>
          </cell>
          <cell r="K254">
            <v>30099</v>
          </cell>
        </row>
        <row r="255">
          <cell r="C255">
            <v>254</v>
          </cell>
          <cell r="D255" t="str">
            <v>Emily</v>
          </cell>
          <cell r="E255" t="str">
            <v>Wood</v>
          </cell>
          <cell r="F255" t="str">
            <v>Eryri Harriers</v>
          </cell>
          <cell r="G255" t="str">
            <v>Female</v>
          </cell>
          <cell r="H255" t="str">
            <v>V50 (on 1/4/2026)</v>
          </cell>
          <cell r="I255">
            <v>7498745544</v>
          </cell>
          <cell r="K255">
            <v>24657</v>
          </cell>
        </row>
        <row r="256">
          <cell r="C256">
            <v>255</v>
          </cell>
          <cell r="D256" t="str">
            <v>Edward</v>
          </cell>
          <cell r="E256" t="str">
            <v>Harmer</v>
          </cell>
          <cell r="G256" t="str">
            <v>Male/Open</v>
          </cell>
          <cell r="H256" t="str">
            <v>V50 (on 1/4/2026)</v>
          </cell>
          <cell r="I256">
            <v>7970664404</v>
          </cell>
          <cell r="J256" t="str">
            <v>none</v>
          </cell>
          <cell r="K256">
            <v>24629</v>
          </cell>
        </row>
        <row r="257">
          <cell r="C257">
            <v>256</v>
          </cell>
          <cell r="D257" t="str">
            <v>Anne</v>
          </cell>
          <cell r="E257" t="str">
            <v>Mynott</v>
          </cell>
          <cell r="F257" t="str">
            <v>Colwyn Bay AC</v>
          </cell>
          <cell r="G257" t="str">
            <v>Female</v>
          </cell>
          <cell r="H257" t="str">
            <v>V60 (on 1/4/2026)</v>
          </cell>
          <cell r="I257">
            <v>7549839136</v>
          </cell>
          <cell r="J257" t="str">
            <v>Lyme disease</v>
          </cell>
          <cell r="K257">
            <v>23069</v>
          </cell>
        </row>
        <row r="258">
          <cell r="C258">
            <v>257</v>
          </cell>
          <cell r="D258" t="str">
            <v>Sue</v>
          </cell>
          <cell r="E258" t="str">
            <v>Norris</v>
          </cell>
          <cell r="F258" t="str">
            <v>Not affiliated</v>
          </cell>
          <cell r="G258" t="str">
            <v>Female</v>
          </cell>
          <cell r="H258" t="str">
            <v>V60 (on 1/4/2026)</v>
          </cell>
          <cell r="I258">
            <v>7564868925</v>
          </cell>
          <cell r="J258" t="str">
            <v>Non</v>
          </cell>
          <cell r="K258">
            <v>22592</v>
          </cell>
        </row>
        <row r="259">
          <cell r="C259">
            <v>258</v>
          </cell>
          <cell r="D259" t="str">
            <v>Alastair</v>
          </cell>
          <cell r="E259" t="str">
            <v>Lloyd-Davies</v>
          </cell>
          <cell r="F259" t="str">
            <v>Clwb Rhedeg Siemens</v>
          </cell>
          <cell r="G259" t="str">
            <v>Male/Open</v>
          </cell>
          <cell r="H259" t="str">
            <v>Senior</v>
          </cell>
          <cell r="I259">
            <v>7983576043</v>
          </cell>
          <cell r="K259">
            <v>34864</v>
          </cell>
        </row>
        <row r="260">
          <cell r="C260">
            <v>259</v>
          </cell>
          <cell r="D260" t="str">
            <v>Mari</v>
          </cell>
          <cell r="E260" t="str">
            <v>Davies</v>
          </cell>
          <cell r="F260" t="str">
            <v>CRS</v>
          </cell>
          <cell r="G260" t="str">
            <v>Female</v>
          </cell>
          <cell r="H260" t="str">
            <v>Senior</v>
          </cell>
          <cell r="I260">
            <v>7867119719</v>
          </cell>
          <cell r="K260">
            <v>35881</v>
          </cell>
        </row>
        <row r="261">
          <cell r="C261">
            <v>260</v>
          </cell>
          <cell r="D261" t="str">
            <v>Osian</v>
          </cell>
          <cell r="E261" t="str">
            <v>Eryl</v>
          </cell>
          <cell r="G261" t="str">
            <v>Male/Open</v>
          </cell>
          <cell r="H261" t="str">
            <v>Senior</v>
          </cell>
          <cell r="I261">
            <v>7494614594</v>
          </cell>
          <cell r="K261">
            <v>35768</v>
          </cell>
        </row>
        <row r="262">
          <cell r="C262">
            <v>261</v>
          </cell>
          <cell r="D262" t="str">
            <v>Richard</v>
          </cell>
          <cell r="E262" t="str">
            <v>Bale</v>
          </cell>
          <cell r="F262" t="str">
            <v>None</v>
          </cell>
          <cell r="G262" t="str">
            <v>Male/Open</v>
          </cell>
          <cell r="H262" t="str">
            <v>V50 (on 1/4/2026)</v>
          </cell>
          <cell r="I262">
            <v>7775623323</v>
          </cell>
          <cell r="J262" t="str">
            <v>None</v>
          </cell>
          <cell r="K262">
            <v>26307</v>
          </cell>
        </row>
        <row r="263">
          <cell r="C263">
            <v>262</v>
          </cell>
          <cell r="D263" t="str">
            <v>Jordan</v>
          </cell>
          <cell r="E263" t="str">
            <v>McGarrigle</v>
          </cell>
          <cell r="F263" t="str">
            <v>Clwb Rhedeg Siemens</v>
          </cell>
          <cell r="G263" t="str">
            <v>Male/Open</v>
          </cell>
          <cell r="H263" t="str">
            <v>V40 (on 1/4/2026)</v>
          </cell>
          <cell r="I263">
            <v>7493313390</v>
          </cell>
          <cell r="J263" t="str">
            <v>no</v>
          </cell>
          <cell r="K263">
            <v>34718</v>
          </cell>
        </row>
        <row r="264">
          <cell r="C264">
            <v>342</v>
          </cell>
          <cell r="D264" t="str">
            <v>Aron</v>
          </cell>
          <cell r="E264" t="str">
            <v>Bale</v>
          </cell>
          <cell r="F264" t="str">
            <v>None</v>
          </cell>
          <cell r="G264" t="str">
            <v>Male/Open</v>
          </cell>
          <cell r="H264" t="str">
            <v>U23 (2004-2006)</v>
          </cell>
          <cell r="I264">
            <v>7775623323</v>
          </cell>
          <cell r="J264" t="str">
            <v>None</v>
          </cell>
          <cell r="K264">
            <v>38817</v>
          </cell>
        </row>
        <row r="265">
          <cell r="C265">
            <v>264</v>
          </cell>
          <cell r="D265" t="str">
            <v>Arthur</v>
          </cell>
          <cell r="E265" t="str">
            <v>Littler</v>
          </cell>
          <cell r="F265" t="str">
            <v>Clwb Rhedeg Siemens</v>
          </cell>
          <cell r="G265" t="str">
            <v>Male/Open</v>
          </cell>
          <cell r="H265" t="str">
            <v>Senior</v>
          </cell>
          <cell r="I265">
            <v>7760427692</v>
          </cell>
          <cell r="K265">
            <v>37837</v>
          </cell>
        </row>
        <row r="266">
          <cell r="C266">
            <v>265</v>
          </cell>
          <cell r="D266" t="str">
            <v>Ed</v>
          </cell>
          <cell r="E266" t="str">
            <v>Kelly</v>
          </cell>
          <cell r="F266" t="str">
            <v>Betsi Runaways</v>
          </cell>
          <cell r="G266" t="str">
            <v>Male/Open</v>
          </cell>
          <cell r="H266" t="str">
            <v>V40 (on 1/4/2026)</v>
          </cell>
          <cell r="I266">
            <v>7909928981</v>
          </cell>
          <cell r="J266" t="str">
            <v>N/A</v>
          </cell>
          <cell r="K266">
            <v>28933</v>
          </cell>
        </row>
        <row r="267">
          <cell r="C267">
            <v>266</v>
          </cell>
          <cell r="D267" t="str">
            <v>Tamsin</v>
          </cell>
          <cell r="E267" t="str">
            <v>Slinn</v>
          </cell>
          <cell r="F267" t="str">
            <v>Betsi Runaways</v>
          </cell>
          <cell r="G267" t="str">
            <v>Female</v>
          </cell>
          <cell r="H267" t="str">
            <v>V50 (on 1/4/2026)</v>
          </cell>
          <cell r="I267">
            <v>7810753784</v>
          </cell>
          <cell r="J267" t="str">
            <v>none</v>
          </cell>
          <cell r="K267">
            <v>27837</v>
          </cell>
        </row>
        <row r="268">
          <cell r="C268">
            <v>267</v>
          </cell>
          <cell r="D268" t="str">
            <v>Toby</v>
          </cell>
          <cell r="E268" t="str">
            <v>Slinn</v>
          </cell>
          <cell r="F268" t="str">
            <v>Betsi Runaways</v>
          </cell>
          <cell r="G268" t="str">
            <v>Male/Open</v>
          </cell>
          <cell r="H268" t="str">
            <v>U18 (2009-2010)</v>
          </cell>
          <cell r="I268">
            <v>7721890159</v>
          </cell>
          <cell r="J268" t="str">
            <v>none</v>
          </cell>
          <cell r="K268">
            <v>40269</v>
          </cell>
        </row>
        <row r="269">
          <cell r="C269">
            <v>268</v>
          </cell>
          <cell r="D269" t="str">
            <v>Jack</v>
          </cell>
          <cell r="E269" t="str">
            <v>Callaghan</v>
          </cell>
          <cell r="F269" t="str">
            <v>Betsi Runaways</v>
          </cell>
          <cell r="G269" t="str">
            <v>Male/Open</v>
          </cell>
          <cell r="H269" t="str">
            <v>Senior</v>
          </cell>
          <cell r="I269">
            <v>7740186569</v>
          </cell>
          <cell r="K269">
            <v>34002</v>
          </cell>
        </row>
        <row r="270">
          <cell r="C270">
            <v>269</v>
          </cell>
          <cell r="D270" t="str">
            <v>Emma</v>
          </cell>
          <cell r="E270" t="str">
            <v>Feakes</v>
          </cell>
          <cell r="F270" t="str">
            <v>Cybi Striders</v>
          </cell>
          <cell r="G270" t="str">
            <v>Female</v>
          </cell>
          <cell r="H270" t="str">
            <v>Senior</v>
          </cell>
          <cell r="I270">
            <v>7786666136</v>
          </cell>
          <cell r="J270" t="str">
            <v>N/A</v>
          </cell>
          <cell r="K270">
            <v>46122</v>
          </cell>
        </row>
        <row r="271">
          <cell r="C271">
            <v>270</v>
          </cell>
          <cell r="D271" t="str">
            <v>Charlotte</v>
          </cell>
          <cell r="E271" t="str">
            <v>Williams</v>
          </cell>
          <cell r="G271" t="str">
            <v>Female</v>
          </cell>
          <cell r="H271" t="str">
            <v>V50 (on 1/4/2026)</v>
          </cell>
          <cell r="I271">
            <v>7799327749</v>
          </cell>
          <cell r="J271" t="str">
            <v>N/A</v>
          </cell>
          <cell r="K271">
            <v>26820</v>
          </cell>
        </row>
        <row r="272">
          <cell r="C272">
            <v>271</v>
          </cell>
          <cell r="D272" t="str">
            <v>Hayley</v>
          </cell>
          <cell r="E272" t="str">
            <v>MacDonald Jones</v>
          </cell>
          <cell r="F272" t="str">
            <v>Tregarth Trailblazers</v>
          </cell>
          <cell r="G272" t="str">
            <v>Female</v>
          </cell>
          <cell r="H272" t="str">
            <v>V40 (on 1/4/2026)</v>
          </cell>
          <cell r="I272">
            <v>7530701689</v>
          </cell>
          <cell r="J272" t="str">
            <v>None</v>
          </cell>
          <cell r="K272">
            <v>27863</v>
          </cell>
        </row>
        <row r="273">
          <cell r="C273">
            <v>272</v>
          </cell>
          <cell r="D273" t="str">
            <v>Kate</v>
          </cell>
          <cell r="E273" t="str">
            <v>Wheatcroft</v>
          </cell>
          <cell r="F273" t="str">
            <v>Tregarth Trailblazers</v>
          </cell>
          <cell r="G273" t="str">
            <v>Female</v>
          </cell>
          <cell r="H273" t="str">
            <v>V50 (on 1/4/2026)</v>
          </cell>
          <cell r="I273">
            <v>7580322577</v>
          </cell>
          <cell r="J273" t="str">
            <v>None</v>
          </cell>
          <cell r="K273">
            <v>27805</v>
          </cell>
        </row>
        <row r="274">
          <cell r="C274">
            <v>273</v>
          </cell>
          <cell r="D274" t="str">
            <v>Evie</v>
          </cell>
          <cell r="E274" t="str">
            <v>Hughes</v>
          </cell>
          <cell r="F274" t="str">
            <v>Deeside aac</v>
          </cell>
          <cell r="G274" t="str">
            <v>Female</v>
          </cell>
          <cell r="H274" t="str">
            <v>U18 (2009-2010)</v>
          </cell>
          <cell r="I274">
            <v>7398665346</v>
          </cell>
          <cell r="J274" t="str">
            <v>No</v>
          </cell>
          <cell r="K274">
            <v>40278</v>
          </cell>
        </row>
        <row r="275">
          <cell r="C275">
            <v>274</v>
          </cell>
          <cell r="D275" t="str">
            <v>Alistair</v>
          </cell>
          <cell r="E275" t="str">
            <v>Hughes</v>
          </cell>
          <cell r="F275" t="str">
            <v>Mercia FR</v>
          </cell>
          <cell r="G275" t="str">
            <v>Male/Open</v>
          </cell>
          <cell r="H275" t="str">
            <v>V40 (on 1/4/2026)</v>
          </cell>
          <cell r="I275">
            <v>7300205789</v>
          </cell>
          <cell r="J275" t="str">
            <v>None</v>
          </cell>
          <cell r="K275">
            <v>30972</v>
          </cell>
        </row>
        <row r="276">
          <cell r="C276">
            <v>275</v>
          </cell>
          <cell r="D276" t="str">
            <v>Ben</v>
          </cell>
          <cell r="E276" t="str">
            <v>Wells</v>
          </cell>
          <cell r="F276" t="str">
            <v>Meirionnydd</v>
          </cell>
          <cell r="G276" t="str">
            <v>Male/Open</v>
          </cell>
          <cell r="H276" t="str">
            <v>V40 (on 1/4/2026)</v>
          </cell>
          <cell r="I276">
            <v>7817436136</v>
          </cell>
          <cell r="J276" t="str">
            <v>None</v>
          </cell>
          <cell r="K276">
            <v>28372</v>
          </cell>
        </row>
        <row r="277">
          <cell r="C277">
            <v>276</v>
          </cell>
          <cell r="D277" t="str">
            <v>Catherine</v>
          </cell>
          <cell r="E277" t="str">
            <v>Peake</v>
          </cell>
          <cell r="G277" t="str">
            <v>Female</v>
          </cell>
          <cell r="H277" t="str">
            <v>Senior</v>
          </cell>
          <cell r="I277">
            <v>7502400144</v>
          </cell>
          <cell r="J277" t="str">
            <v>None</v>
          </cell>
          <cell r="K277">
            <v>34212</v>
          </cell>
        </row>
        <row r="278">
          <cell r="C278">
            <v>277</v>
          </cell>
          <cell r="D278" t="str">
            <v>Matthew</v>
          </cell>
          <cell r="E278" t="str">
            <v>keeves</v>
          </cell>
          <cell r="G278" t="str">
            <v>Male/Open</v>
          </cell>
          <cell r="H278" t="str">
            <v>Senior</v>
          </cell>
          <cell r="I278">
            <v>447584081766</v>
          </cell>
          <cell r="J278" t="str">
            <v>N/A</v>
          </cell>
          <cell r="K278">
            <v>33457</v>
          </cell>
        </row>
        <row r="279">
          <cell r="C279">
            <v>278</v>
          </cell>
          <cell r="D279" t="str">
            <v>Siwan</v>
          </cell>
          <cell r="E279" t="str">
            <v>Glyn</v>
          </cell>
          <cell r="G279" t="str">
            <v>Female</v>
          </cell>
          <cell r="H279" t="str">
            <v>Senior</v>
          </cell>
          <cell r="I279">
            <v>7947854488</v>
          </cell>
          <cell r="K279">
            <v>34879</v>
          </cell>
        </row>
        <row r="280">
          <cell r="C280">
            <v>279</v>
          </cell>
          <cell r="D280" t="str">
            <v>Rhian</v>
          </cell>
          <cell r="E280" t="str">
            <v>Jones</v>
          </cell>
          <cell r="F280" t="str">
            <v>Eryri Harriers</v>
          </cell>
          <cell r="G280" t="str">
            <v>Female</v>
          </cell>
          <cell r="H280" t="str">
            <v>V50 (on 1/4/2026)</v>
          </cell>
          <cell r="I280">
            <v>7775896964</v>
          </cell>
          <cell r="J280" t="str">
            <v>None</v>
          </cell>
          <cell r="K280">
            <v>27000</v>
          </cell>
        </row>
        <row r="281">
          <cell r="C281">
            <v>280</v>
          </cell>
          <cell r="D281" t="str">
            <v>Ben</v>
          </cell>
          <cell r="E281" t="str">
            <v>Thomas</v>
          </cell>
          <cell r="F281" t="str">
            <v>Prestatyn RC</v>
          </cell>
          <cell r="G281" t="str">
            <v>Male/Open</v>
          </cell>
          <cell r="H281" t="str">
            <v>Senior</v>
          </cell>
          <cell r="I281">
            <v>7824166496</v>
          </cell>
          <cell r="J281" t="str">
            <v>N/a</v>
          </cell>
          <cell r="K281">
            <v>31784</v>
          </cell>
        </row>
        <row r="282">
          <cell r="C282">
            <v>281</v>
          </cell>
          <cell r="D282" t="str">
            <v>Philip Rawson</v>
          </cell>
          <cell r="E282" t="str">
            <v>Howarth</v>
          </cell>
          <cell r="F282" t="str">
            <v>Prestatyn RC</v>
          </cell>
          <cell r="G282" t="str">
            <v>Male/Open</v>
          </cell>
          <cell r="H282" t="str">
            <v>V70 (on 1/4/2026)</v>
          </cell>
          <cell r="I282">
            <v>7741275248</v>
          </cell>
          <cell r="J282" t="str">
            <v>None</v>
          </cell>
          <cell r="K282">
            <v>19520</v>
          </cell>
        </row>
        <row r="283">
          <cell r="C283">
            <v>282</v>
          </cell>
          <cell r="D283" t="str">
            <v>Jon</v>
          </cell>
          <cell r="E283" t="str">
            <v>Seymour</v>
          </cell>
          <cell r="F283" t="str">
            <v>Gog Tri</v>
          </cell>
          <cell r="G283" t="str">
            <v>Male/Open</v>
          </cell>
          <cell r="H283" t="str">
            <v>V40 (on 1/4/2026)</v>
          </cell>
          <cell r="I283">
            <v>1492460460</v>
          </cell>
          <cell r="K283">
            <v>29343</v>
          </cell>
        </row>
        <row r="284">
          <cell r="C284">
            <v>283</v>
          </cell>
          <cell r="D284" t="str">
            <v>Guto</v>
          </cell>
          <cell r="E284" t="str">
            <v>Rhys</v>
          </cell>
          <cell r="G284" t="str">
            <v>Male/Open</v>
          </cell>
          <cell r="H284" t="str">
            <v>V40 (on 1/4/2026)</v>
          </cell>
          <cell r="I284">
            <v>7894648147</v>
          </cell>
          <cell r="K284">
            <v>30203</v>
          </cell>
        </row>
        <row r="285">
          <cell r="C285">
            <v>284</v>
          </cell>
          <cell r="D285" t="str">
            <v>Yvette</v>
          </cell>
          <cell r="E285" t="str">
            <v>Adamson</v>
          </cell>
          <cell r="F285" t="str">
            <v>Betsi Runaways</v>
          </cell>
          <cell r="G285" t="str">
            <v>Female</v>
          </cell>
          <cell r="H285" t="str">
            <v>V50 (on 1/4/2026)</v>
          </cell>
          <cell r="I285">
            <v>7800640148</v>
          </cell>
          <cell r="J285" t="str">
            <v>None</v>
          </cell>
          <cell r="K285">
            <v>27536</v>
          </cell>
        </row>
        <row r="286">
          <cell r="C286">
            <v>285</v>
          </cell>
          <cell r="D286" t="str">
            <v>Alun</v>
          </cell>
          <cell r="E286" t="str">
            <v>Pritchard</v>
          </cell>
          <cell r="G286" t="str">
            <v>Male/Open</v>
          </cell>
          <cell r="H286" t="str">
            <v>V40 (on 1/4/2026)</v>
          </cell>
          <cell r="I286">
            <v>7766987501</v>
          </cell>
          <cell r="K286">
            <v>28253</v>
          </cell>
        </row>
        <row r="287">
          <cell r="C287">
            <v>286</v>
          </cell>
          <cell r="D287" t="str">
            <v>George</v>
          </cell>
          <cell r="E287" t="str">
            <v>Walker</v>
          </cell>
          <cell r="G287" t="str">
            <v>Male/Open</v>
          </cell>
          <cell r="H287" t="str">
            <v>Senior</v>
          </cell>
          <cell r="I287">
            <v>7706951825</v>
          </cell>
          <cell r="K287">
            <v>33449</v>
          </cell>
        </row>
        <row r="288">
          <cell r="C288">
            <v>287</v>
          </cell>
          <cell r="D288" t="str">
            <v>Patrick</v>
          </cell>
          <cell r="E288" t="str">
            <v>Cawthorn</v>
          </cell>
          <cell r="G288" t="str">
            <v>Male/Open</v>
          </cell>
          <cell r="H288" t="str">
            <v>Senior</v>
          </cell>
          <cell r="I288">
            <v>7814190545</v>
          </cell>
          <cell r="K288">
            <v>37113</v>
          </cell>
        </row>
        <row r="289">
          <cell r="C289">
            <v>288</v>
          </cell>
          <cell r="D289" t="str">
            <v>Helen</v>
          </cell>
          <cell r="E289" t="str">
            <v>Hannam</v>
          </cell>
          <cell r="F289" t="str">
            <v>N Wales Road Runners</v>
          </cell>
          <cell r="G289" t="str">
            <v>Female</v>
          </cell>
          <cell r="H289" t="str">
            <v>V50 (on 1/4/2026)</v>
          </cell>
          <cell r="I289">
            <v>7503186192</v>
          </cell>
          <cell r="J289" t="str">
            <v>Penicillin Allergy</v>
          </cell>
          <cell r="K289">
            <v>27609</v>
          </cell>
        </row>
        <row r="290">
          <cell r="C290">
            <v>289</v>
          </cell>
          <cell r="D290" t="str">
            <v>Huw</v>
          </cell>
          <cell r="E290" t="str">
            <v>Harvey</v>
          </cell>
          <cell r="G290" t="str">
            <v>Male/Open</v>
          </cell>
          <cell r="H290" t="str">
            <v>Senior</v>
          </cell>
          <cell r="I290">
            <v>7840411416</v>
          </cell>
          <cell r="K290">
            <v>35104</v>
          </cell>
        </row>
        <row r="291">
          <cell r="C291">
            <v>290</v>
          </cell>
          <cell r="D291" t="str">
            <v>Martha</v>
          </cell>
          <cell r="E291" t="str">
            <v>Ellis-Davies</v>
          </cell>
          <cell r="F291" t="str">
            <v>Eryri Harriers</v>
          </cell>
          <cell r="G291" t="str">
            <v>Female</v>
          </cell>
          <cell r="H291" t="str">
            <v>U18 (2009-2010)</v>
          </cell>
          <cell r="I291">
            <v>7503799511</v>
          </cell>
          <cell r="J291" t="str">
            <v>Dim</v>
          </cell>
          <cell r="K291">
            <v>40452</v>
          </cell>
        </row>
        <row r="292">
          <cell r="C292">
            <v>291</v>
          </cell>
          <cell r="D292" t="str">
            <v>Christine</v>
          </cell>
          <cell r="E292" t="str">
            <v>Carmaqille</v>
          </cell>
          <cell r="F292" t="str">
            <v>Deestriders</v>
          </cell>
          <cell r="G292" t="str">
            <v>Female</v>
          </cell>
          <cell r="H292" t="str">
            <v>V40 (on 1/4/2026)</v>
          </cell>
          <cell r="I292">
            <v>7708183096</v>
          </cell>
          <cell r="J292" t="str">
            <v>na</v>
          </cell>
          <cell r="K292">
            <v>30570</v>
          </cell>
        </row>
        <row r="293">
          <cell r="C293">
            <v>292</v>
          </cell>
          <cell r="D293" t="str">
            <v>Mathew</v>
          </cell>
          <cell r="E293" t="str">
            <v>Wills</v>
          </cell>
          <cell r="G293" t="str">
            <v>Male/Open</v>
          </cell>
          <cell r="H293" t="str">
            <v>Senior</v>
          </cell>
          <cell r="I293">
            <v>7500696162</v>
          </cell>
          <cell r="J293" t="str">
            <v>None</v>
          </cell>
          <cell r="K293">
            <v>33724</v>
          </cell>
        </row>
        <row r="294">
          <cell r="C294">
            <v>293</v>
          </cell>
          <cell r="D294" t="str">
            <v>Dylan</v>
          </cell>
          <cell r="E294" t="str">
            <v>Lewis</v>
          </cell>
          <cell r="F294" t="str">
            <v>Dim Clwb</v>
          </cell>
          <cell r="G294" t="str">
            <v>Male/Open</v>
          </cell>
          <cell r="H294" t="str">
            <v>V50 (on 1/4/2026)</v>
          </cell>
          <cell r="I294">
            <v>7855529379</v>
          </cell>
          <cell r="J294" t="str">
            <v>Dim</v>
          </cell>
          <cell r="K294">
            <v>27588</v>
          </cell>
        </row>
        <row r="295">
          <cell r="C295">
            <v>294</v>
          </cell>
          <cell r="D295" t="str">
            <v>Aled</v>
          </cell>
          <cell r="E295" t="str">
            <v>Hughes</v>
          </cell>
          <cell r="F295" t="str">
            <v>Gog Tri</v>
          </cell>
          <cell r="G295" t="str">
            <v>Male/Open</v>
          </cell>
          <cell r="H295" t="str">
            <v>Senior</v>
          </cell>
          <cell r="I295">
            <v>7515116845</v>
          </cell>
          <cell r="J295" t="str">
            <v>None</v>
          </cell>
          <cell r="K295">
            <v>31602</v>
          </cell>
        </row>
        <row r="296">
          <cell r="C296">
            <v>295</v>
          </cell>
          <cell r="D296" t="str">
            <v>Rohan</v>
          </cell>
          <cell r="E296" t="str">
            <v>Goel</v>
          </cell>
          <cell r="G296" t="str">
            <v>Male/Open</v>
          </cell>
          <cell r="H296" t="str">
            <v>Senior</v>
          </cell>
          <cell r="I296">
            <v>7845634225</v>
          </cell>
          <cell r="K296">
            <v>32790</v>
          </cell>
        </row>
        <row r="297">
          <cell r="C297">
            <v>296</v>
          </cell>
          <cell r="D297" t="str">
            <v>Madlen</v>
          </cell>
          <cell r="E297" t="str">
            <v>Farrar</v>
          </cell>
          <cell r="G297" t="str">
            <v>Female</v>
          </cell>
          <cell r="H297" t="str">
            <v>Senior</v>
          </cell>
          <cell r="I297">
            <v>7788208865</v>
          </cell>
          <cell r="K297">
            <v>33741</v>
          </cell>
        </row>
        <row r="298">
          <cell r="C298">
            <v>297</v>
          </cell>
          <cell r="D298" t="str">
            <v>Siôn</v>
          </cell>
          <cell r="E298" t="str">
            <v>Edwards</v>
          </cell>
          <cell r="F298" t="str">
            <v>Eryri Harriers</v>
          </cell>
          <cell r="G298" t="str">
            <v>Male/Open</v>
          </cell>
          <cell r="H298" t="str">
            <v>Senior</v>
          </cell>
          <cell r="I298">
            <v>7871001935</v>
          </cell>
          <cell r="K298">
            <v>31786</v>
          </cell>
        </row>
        <row r="299">
          <cell r="C299">
            <v>298</v>
          </cell>
          <cell r="D299" t="str">
            <v>Ellie</v>
          </cell>
          <cell r="E299" t="str">
            <v>Salisbury</v>
          </cell>
          <cell r="F299" t="str">
            <v>Eryri Harriers</v>
          </cell>
          <cell r="G299" t="str">
            <v>Female</v>
          </cell>
          <cell r="H299" t="str">
            <v>V60 (on 1/4/2026)</v>
          </cell>
          <cell r="I299">
            <v>7789061648</v>
          </cell>
          <cell r="J299" t="str">
            <v>Type 1 Diabetes</v>
          </cell>
          <cell r="K299">
            <v>22344</v>
          </cell>
        </row>
        <row r="300">
          <cell r="C300">
            <v>299</v>
          </cell>
          <cell r="D300" t="str">
            <v>Siwan</v>
          </cell>
          <cell r="E300" t="str">
            <v>Edwards</v>
          </cell>
          <cell r="G300" t="str">
            <v>Female</v>
          </cell>
          <cell r="H300" t="str">
            <v>Senior</v>
          </cell>
          <cell r="I300">
            <v>7979392427</v>
          </cell>
          <cell r="K300">
            <v>32691</v>
          </cell>
        </row>
        <row r="301">
          <cell r="C301">
            <v>300</v>
          </cell>
          <cell r="D301" t="str">
            <v>Ben</v>
          </cell>
          <cell r="E301" t="str">
            <v>Chinn</v>
          </cell>
          <cell r="G301" t="str">
            <v>Male/Open</v>
          </cell>
          <cell r="H301" t="str">
            <v>Senior</v>
          </cell>
          <cell r="I301">
            <v>7495471199</v>
          </cell>
          <cell r="K301">
            <v>36807</v>
          </cell>
        </row>
        <row r="302">
          <cell r="C302">
            <v>301</v>
          </cell>
          <cell r="D302" t="str">
            <v>Geoff</v>
          </cell>
          <cell r="E302" t="str">
            <v>Coombs</v>
          </cell>
          <cell r="G302" t="str">
            <v>Male/Open</v>
          </cell>
          <cell r="H302" t="str">
            <v>Senior</v>
          </cell>
          <cell r="I302">
            <v>7918726230</v>
          </cell>
          <cell r="K302">
            <v>33333</v>
          </cell>
        </row>
        <row r="303">
          <cell r="C303">
            <v>302</v>
          </cell>
          <cell r="D303" t="str">
            <v>John</v>
          </cell>
          <cell r="E303" t="str">
            <v>Millen</v>
          </cell>
          <cell r="F303" t="str">
            <v>Helm Hill</v>
          </cell>
          <cell r="G303" t="str">
            <v>Male/Open</v>
          </cell>
          <cell r="H303" t="str">
            <v>V50 (on 1/4/2026)</v>
          </cell>
          <cell r="I303">
            <v>7761038783</v>
          </cell>
          <cell r="J303" t="str">
            <v>None</v>
          </cell>
          <cell r="K303">
            <v>27047</v>
          </cell>
        </row>
        <row r="304">
          <cell r="C304">
            <v>303</v>
          </cell>
          <cell r="D304" t="str">
            <v>Kirsty</v>
          </cell>
          <cell r="E304" t="str">
            <v>Roberts</v>
          </cell>
          <cell r="G304" t="str">
            <v>Female</v>
          </cell>
          <cell r="H304" t="str">
            <v>Senior</v>
          </cell>
          <cell r="I304">
            <v>7899662043</v>
          </cell>
          <cell r="J304" t="str">
            <v>NA</v>
          </cell>
          <cell r="K304">
            <v>32327</v>
          </cell>
        </row>
        <row r="305">
          <cell r="C305">
            <v>304</v>
          </cell>
          <cell r="D305" t="str">
            <v>Nathan</v>
          </cell>
          <cell r="E305" t="str">
            <v>Price</v>
          </cell>
          <cell r="F305" t="str">
            <v>Eryri Harriers</v>
          </cell>
          <cell r="G305" t="str">
            <v>Male/Open</v>
          </cell>
          <cell r="H305" t="str">
            <v>Senior</v>
          </cell>
          <cell r="I305">
            <v>7950308215</v>
          </cell>
          <cell r="J305" t="str">
            <v>Asthmatic</v>
          </cell>
          <cell r="K305">
            <v>34403</v>
          </cell>
        </row>
        <row r="306">
          <cell r="C306">
            <v>305</v>
          </cell>
          <cell r="D306" t="str">
            <v>Anna</v>
          </cell>
          <cell r="E306" t="str">
            <v>Wallace</v>
          </cell>
          <cell r="F306" t="str">
            <v>None</v>
          </cell>
          <cell r="G306" t="str">
            <v>Female</v>
          </cell>
          <cell r="H306" t="str">
            <v>Senior</v>
          </cell>
          <cell r="I306">
            <v>7751805468</v>
          </cell>
          <cell r="K306">
            <v>33635</v>
          </cell>
        </row>
        <row r="307">
          <cell r="C307">
            <v>306</v>
          </cell>
          <cell r="D307" t="str">
            <v>Dylan</v>
          </cell>
          <cell r="E307" t="str">
            <v>Huws</v>
          </cell>
          <cell r="F307" t="str">
            <v>Eryri Harriers</v>
          </cell>
          <cell r="G307" t="str">
            <v>Male/Open</v>
          </cell>
          <cell r="H307" t="str">
            <v>V60 (on 1/4/2026)</v>
          </cell>
          <cell r="I307">
            <v>7785246010</v>
          </cell>
          <cell r="J307" t="str">
            <v>Dim</v>
          </cell>
          <cell r="K307">
            <v>21637</v>
          </cell>
        </row>
        <row r="308">
          <cell r="C308">
            <v>307</v>
          </cell>
          <cell r="D308" t="str">
            <v>gwyn</v>
          </cell>
          <cell r="E308" t="str">
            <v>williams</v>
          </cell>
          <cell r="G308" t="str">
            <v>Male/Open</v>
          </cell>
          <cell r="H308" t="str">
            <v>V40 (on 1/4/2026)</v>
          </cell>
          <cell r="I308">
            <v>7957607899</v>
          </cell>
          <cell r="J308" t="str">
            <v>dim</v>
          </cell>
          <cell r="K308">
            <v>29255</v>
          </cell>
        </row>
        <row r="309">
          <cell r="C309">
            <v>308</v>
          </cell>
          <cell r="D309" t="str">
            <v>Edward</v>
          </cell>
          <cell r="E309" t="str">
            <v>Woodhead</v>
          </cell>
          <cell r="F309" t="str">
            <v>Deeside AAC</v>
          </cell>
          <cell r="G309" t="str">
            <v>Male/Open</v>
          </cell>
          <cell r="H309" t="str">
            <v>Senior</v>
          </cell>
          <cell r="I309">
            <v>7340632278</v>
          </cell>
          <cell r="K309">
            <v>37898</v>
          </cell>
        </row>
        <row r="310">
          <cell r="C310">
            <v>309</v>
          </cell>
          <cell r="D310" t="str">
            <v>Craig</v>
          </cell>
          <cell r="E310" t="str">
            <v>Lowe</v>
          </cell>
          <cell r="F310" t="str">
            <v>Eryri Harriers</v>
          </cell>
          <cell r="G310" t="str">
            <v>Male/Open</v>
          </cell>
          <cell r="H310" t="str">
            <v>Senior</v>
          </cell>
          <cell r="I310">
            <v>7787707179</v>
          </cell>
          <cell r="K310">
            <v>31816</v>
          </cell>
        </row>
        <row r="311">
          <cell r="C311">
            <v>310</v>
          </cell>
          <cell r="D311" t="str">
            <v>Jesal</v>
          </cell>
          <cell r="E311" t="str">
            <v>Hirani</v>
          </cell>
          <cell r="F311" t="str">
            <v>Eryri Harriers</v>
          </cell>
          <cell r="G311" t="str">
            <v>Female</v>
          </cell>
          <cell r="H311" t="str">
            <v>Senior</v>
          </cell>
          <cell r="I311">
            <v>7724820550</v>
          </cell>
          <cell r="K311">
            <v>31778</v>
          </cell>
        </row>
        <row r="312">
          <cell r="C312">
            <v>311</v>
          </cell>
          <cell r="D312" t="str">
            <v>Tom</v>
          </cell>
          <cell r="E312" t="str">
            <v>Edgar</v>
          </cell>
          <cell r="F312" t="str">
            <v>No club yet</v>
          </cell>
          <cell r="G312" t="str">
            <v>Male/Open</v>
          </cell>
          <cell r="H312" t="str">
            <v>Senior</v>
          </cell>
          <cell r="I312">
            <v>7772227753</v>
          </cell>
          <cell r="K312">
            <v>32546</v>
          </cell>
        </row>
        <row r="313">
          <cell r="C313">
            <v>312</v>
          </cell>
          <cell r="D313" t="str">
            <v>Chris</v>
          </cell>
          <cell r="E313" t="str">
            <v>Morris</v>
          </cell>
          <cell r="F313" t="str">
            <v>Gog Tri</v>
          </cell>
          <cell r="G313" t="str">
            <v>Male/Open</v>
          </cell>
          <cell r="H313" t="str">
            <v>V40 (on 1/4/2026)</v>
          </cell>
          <cell r="I313">
            <v>7929862136</v>
          </cell>
          <cell r="K313">
            <v>30835</v>
          </cell>
        </row>
        <row r="314">
          <cell r="C314">
            <v>313</v>
          </cell>
          <cell r="D314" t="str">
            <v>Jack</v>
          </cell>
          <cell r="E314" t="str">
            <v>Buckley</v>
          </cell>
          <cell r="F314" t="str">
            <v>Gog Tri</v>
          </cell>
          <cell r="G314" t="str">
            <v>Male/Open</v>
          </cell>
          <cell r="H314" t="str">
            <v>Senior</v>
          </cell>
          <cell r="I314">
            <v>7517890555</v>
          </cell>
          <cell r="J314" t="str">
            <v>None</v>
          </cell>
          <cell r="K314">
            <v>34049</v>
          </cell>
        </row>
        <row r="315">
          <cell r="C315">
            <v>314</v>
          </cell>
          <cell r="D315" t="str">
            <v>Jack</v>
          </cell>
          <cell r="E315" t="str">
            <v>Atkin-Willoughby</v>
          </cell>
          <cell r="F315" t="str">
            <v>None</v>
          </cell>
          <cell r="G315" t="str">
            <v>Male/Open</v>
          </cell>
          <cell r="H315" t="str">
            <v>Senior</v>
          </cell>
          <cell r="I315">
            <v>7557807932</v>
          </cell>
          <cell r="K315">
            <v>35157</v>
          </cell>
        </row>
        <row r="316">
          <cell r="C316">
            <v>315</v>
          </cell>
          <cell r="D316" t="str">
            <v>Delwyn</v>
          </cell>
          <cell r="E316" t="str">
            <v>Parry</v>
          </cell>
          <cell r="F316" t="str">
            <v>Eryri Harriers</v>
          </cell>
          <cell r="G316" t="str">
            <v>Male/Open</v>
          </cell>
          <cell r="H316" t="str">
            <v>V40 (on 1/4/2026)</v>
          </cell>
          <cell r="I316">
            <v>7818247126</v>
          </cell>
          <cell r="K316">
            <v>29691</v>
          </cell>
        </row>
        <row r="317">
          <cell r="C317">
            <v>316</v>
          </cell>
          <cell r="D317" t="str">
            <v>Owain</v>
          </cell>
          <cell r="E317" t="str">
            <v>Evans</v>
          </cell>
          <cell r="G317" t="str">
            <v>Male/Open</v>
          </cell>
          <cell r="H317" t="str">
            <v>Senior</v>
          </cell>
          <cell r="I317">
            <v>7588636259</v>
          </cell>
          <cell r="J317" t="str">
            <v>Na</v>
          </cell>
          <cell r="K317">
            <v>33684</v>
          </cell>
        </row>
        <row r="318">
          <cell r="C318">
            <v>317</v>
          </cell>
          <cell r="D318" t="str">
            <v>Daisy</v>
          </cell>
          <cell r="E318" t="str">
            <v>Askari</v>
          </cell>
          <cell r="F318" t="str">
            <v>Cybi Striders</v>
          </cell>
          <cell r="G318" t="str">
            <v>Female</v>
          </cell>
          <cell r="H318" t="str">
            <v>Senior</v>
          </cell>
          <cell r="I318">
            <v>7756985094</v>
          </cell>
          <cell r="K318">
            <v>36812</v>
          </cell>
        </row>
        <row r="319">
          <cell r="C319">
            <v>318</v>
          </cell>
          <cell r="D319" t="str">
            <v>Mihael</v>
          </cell>
          <cell r="E319" t="str">
            <v>Jogun</v>
          </cell>
          <cell r="G319" t="str">
            <v>Male/Open</v>
          </cell>
          <cell r="H319" t="str">
            <v>Senior</v>
          </cell>
          <cell r="I319" t="str">
            <v>+44 7941 613363</v>
          </cell>
          <cell r="K319">
            <v>37195</v>
          </cell>
        </row>
        <row r="320">
          <cell r="C320">
            <v>319</v>
          </cell>
          <cell r="D320" t="str">
            <v>Steffan</v>
          </cell>
          <cell r="E320" t="str">
            <v>Huws</v>
          </cell>
          <cell r="F320" t="str">
            <v>Poblado Plodders</v>
          </cell>
          <cell r="G320" t="str">
            <v>Male/Open</v>
          </cell>
          <cell r="H320" t="str">
            <v>V50 (on 1/4/2026)</v>
          </cell>
          <cell r="I320">
            <v>7772156306</v>
          </cell>
          <cell r="J320" t="str">
            <v>N/A</v>
          </cell>
          <cell r="K320">
            <v>27164</v>
          </cell>
        </row>
        <row r="321">
          <cell r="C321">
            <v>320</v>
          </cell>
          <cell r="D321" t="str">
            <v>Melina (Mel)</v>
          </cell>
          <cell r="E321" t="str">
            <v>Morris</v>
          </cell>
          <cell r="F321" t="str">
            <v>Denbigh Harriers</v>
          </cell>
          <cell r="G321" t="str">
            <v>Female</v>
          </cell>
          <cell r="H321" t="str">
            <v>V50 (on 1/4/2026)</v>
          </cell>
          <cell r="I321">
            <v>7841701568</v>
          </cell>
          <cell r="J321" t="str">
            <v>None</v>
          </cell>
          <cell r="K321">
            <v>26638</v>
          </cell>
        </row>
        <row r="322">
          <cell r="C322">
            <v>321</v>
          </cell>
          <cell r="D322" t="str">
            <v>Angharad</v>
          </cell>
          <cell r="E322" t="str">
            <v>Morgan</v>
          </cell>
          <cell r="G322" t="str">
            <v>Female</v>
          </cell>
          <cell r="H322" t="str">
            <v>Senior</v>
          </cell>
          <cell r="I322">
            <v>7970308557</v>
          </cell>
          <cell r="K322">
            <v>32632</v>
          </cell>
        </row>
        <row r="323">
          <cell r="C323">
            <v>322</v>
          </cell>
          <cell r="D323" t="str">
            <v>Timothy</v>
          </cell>
          <cell r="E323" t="str">
            <v>Woodhead</v>
          </cell>
          <cell r="F323" t="str">
            <v>Deeside AAC</v>
          </cell>
          <cell r="G323" t="str">
            <v>Male/Open</v>
          </cell>
          <cell r="H323" t="str">
            <v>V50 (on 1/4/2026)</v>
          </cell>
          <cell r="I323">
            <v>7765247292</v>
          </cell>
          <cell r="J323" t="str">
            <v>None</v>
          </cell>
          <cell r="K323">
            <v>25259</v>
          </cell>
        </row>
        <row r="324">
          <cell r="C324">
            <v>323</v>
          </cell>
          <cell r="D324" t="str">
            <v>Iwan</v>
          </cell>
          <cell r="E324" t="str">
            <v>Williams</v>
          </cell>
          <cell r="G324" t="str">
            <v>Male/Open</v>
          </cell>
          <cell r="H324" t="str">
            <v>Senior</v>
          </cell>
          <cell r="I324">
            <v>7794308186</v>
          </cell>
          <cell r="K324">
            <v>33939</v>
          </cell>
        </row>
        <row r="325">
          <cell r="C325">
            <v>324</v>
          </cell>
          <cell r="D325" t="str">
            <v>Harri</v>
          </cell>
          <cell r="E325" t="str">
            <v>Pickering</v>
          </cell>
          <cell r="G325" t="str">
            <v>Male/Open</v>
          </cell>
          <cell r="H325" t="str">
            <v>Senior</v>
          </cell>
          <cell r="I325">
            <v>7842228379</v>
          </cell>
          <cell r="J325" t="str">
            <v>Na</v>
          </cell>
          <cell r="K325">
            <v>31800</v>
          </cell>
        </row>
        <row r="326">
          <cell r="C326">
            <v>325</v>
          </cell>
          <cell r="D326" t="str">
            <v>Gary</v>
          </cell>
          <cell r="E326" t="str">
            <v>Julio</v>
          </cell>
          <cell r="F326" t="str">
            <v>Eryri Harriers</v>
          </cell>
          <cell r="G326" t="str">
            <v>Male/Open</v>
          </cell>
          <cell r="H326" t="str">
            <v>Senior</v>
          </cell>
          <cell r="I326">
            <v>7796100426</v>
          </cell>
          <cell r="J326" t="str">
            <v>None</v>
          </cell>
          <cell r="K326">
            <v>32210</v>
          </cell>
        </row>
        <row r="327">
          <cell r="C327">
            <v>326</v>
          </cell>
          <cell r="D327" t="str">
            <v>James</v>
          </cell>
          <cell r="E327" t="str">
            <v>Chapman</v>
          </cell>
          <cell r="G327" t="str">
            <v>Male/Open</v>
          </cell>
          <cell r="H327" t="str">
            <v>Senior</v>
          </cell>
          <cell r="I327">
            <v>7521196255</v>
          </cell>
          <cell r="J327" t="str">
            <v>Nil</v>
          </cell>
          <cell r="K327">
            <v>35458</v>
          </cell>
        </row>
        <row r="328">
          <cell r="C328">
            <v>327</v>
          </cell>
          <cell r="D328" t="str">
            <v>Preben</v>
          </cell>
          <cell r="E328" t="str">
            <v>Vangberg</v>
          </cell>
          <cell r="F328" t="str">
            <v>Eryri Harriers</v>
          </cell>
          <cell r="G328" t="str">
            <v>Male/Open</v>
          </cell>
          <cell r="H328" t="str">
            <v>Senior</v>
          </cell>
          <cell r="I328">
            <v>4799359931</v>
          </cell>
          <cell r="K328">
            <v>36020</v>
          </cell>
        </row>
        <row r="329">
          <cell r="C329">
            <v>328</v>
          </cell>
          <cell r="D329" t="str">
            <v>Rhys</v>
          </cell>
          <cell r="E329" t="str">
            <v>Owen</v>
          </cell>
          <cell r="F329" t="str">
            <v>Eryri Harriers</v>
          </cell>
          <cell r="G329" t="str">
            <v>Male/Open</v>
          </cell>
          <cell r="H329" t="str">
            <v>V40 (on 1/4/2026)</v>
          </cell>
          <cell r="I329">
            <v>7966774937</v>
          </cell>
          <cell r="K329">
            <v>28662</v>
          </cell>
        </row>
        <row r="330">
          <cell r="C330">
            <v>329</v>
          </cell>
          <cell r="D330" t="str">
            <v>Cari</v>
          </cell>
          <cell r="E330" t="str">
            <v>Newnes</v>
          </cell>
          <cell r="F330" t="str">
            <v>Eryri Harriers</v>
          </cell>
          <cell r="G330" t="str">
            <v>Female</v>
          </cell>
          <cell r="H330" t="str">
            <v>U18 (2009-2010)</v>
          </cell>
          <cell r="I330">
            <v>7720169721</v>
          </cell>
          <cell r="J330" t="str">
            <v>Na</v>
          </cell>
          <cell r="K330">
            <v>40130</v>
          </cell>
        </row>
        <row r="331">
          <cell r="C331">
            <v>330</v>
          </cell>
          <cell r="D331" t="str">
            <v>Esyllt</v>
          </cell>
          <cell r="E331" t="str">
            <v>Allman</v>
          </cell>
          <cell r="F331" t="str">
            <v>Eryri Harriers</v>
          </cell>
          <cell r="G331" t="str">
            <v>Female</v>
          </cell>
          <cell r="H331" t="str">
            <v>U18 (2009-2010)</v>
          </cell>
          <cell r="I331">
            <v>7720169721</v>
          </cell>
          <cell r="J331" t="str">
            <v>Na</v>
          </cell>
          <cell r="K331">
            <v>40299</v>
          </cell>
        </row>
        <row r="332">
          <cell r="C332">
            <v>331</v>
          </cell>
          <cell r="D332" t="str">
            <v>Dion</v>
          </cell>
          <cell r="E332" t="str">
            <v>Jones</v>
          </cell>
          <cell r="F332" t="str">
            <v>Hebog</v>
          </cell>
          <cell r="G332" t="str">
            <v>Male/Open</v>
          </cell>
          <cell r="H332" t="str">
            <v>Senior</v>
          </cell>
          <cell r="I332">
            <v>7885218931</v>
          </cell>
          <cell r="J332" t="str">
            <v>Na</v>
          </cell>
          <cell r="K332">
            <v>32931</v>
          </cell>
        </row>
        <row r="333">
          <cell r="C333">
            <v>332</v>
          </cell>
          <cell r="D333" t="str">
            <v>Tim</v>
          </cell>
          <cell r="E333" t="str">
            <v>Croucher</v>
          </cell>
          <cell r="G333" t="str">
            <v>Male/Open</v>
          </cell>
          <cell r="H333" t="str">
            <v>V40 (on 1/4/2026)</v>
          </cell>
          <cell r="I333">
            <v>7486030281</v>
          </cell>
          <cell r="J333" t="str">
            <v>Na</v>
          </cell>
          <cell r="K333">
            <v>28157</v>
          </cell>
        </row>
        <row r="334">
          <cell r="C334">
            <v>333</v>
          </cell>
          <cell r="D334" t="str">
            <v>Sam</v>
          </cell>
          <cell r="E334" t="str">
            <v>Lees</v>
          </cell>
          <cell r="G334" t="str">
            <v>Male/Open</v>
          </cell>
          <cell r="H334" t="str">
            <v>V50 (on 1/4/2026)</v>
          </cell>
          <cell r="I334">
            <v>7486030281</v>
          </cell>
          <cell r="J334" t="str">
            <v>Na</v>
          </cell>
          <cell r="K334">
            <v>27811</v>
          </cell>
        </row>
        <row r="335">
          <cell r="C335">
            <v>334</v>
          </cell>
          <cell r="D335" t="str">
            <v>Ben</v>
          </cell>
          <cell r="E335" t="str">
            <v>Booth</v>
          </cell>
          <cell r="G335" t="str">
            <v>Male/Open</v>
          </cell>
          <cell r="H335" t="str">
            <v>Senior</v>
          </cell>
          <cell r="I335">
            <v>7584865427</v>
          </cell>
          <cell r="J335" t="str">
            <v>None</v>
          </cell>
          <cell r="K335">
            <v>33806</v>
          </cell>
        </row>
        <row r="336">
          <cell r="C336">
            <v>335</v>
          </cell>
          <cell r="D336" t="str">
            <v>Sian</v>
          </cell>
          <cell r="E336" t="str">
            <v>Williams</v>
          </cell>
          <cell r="F336" t="str">
            <v>Hebog</v>
          </cell>
          <cell r="G336" t="str">
            <v>Female</v>
          </cell>
          <cell r="H336" t="str">
            <v>V40 (on 1/4/2026)</v>
          </cell>
          <cell r="I336">
            <v>7733618902</v>
          </cell>
          <cell r="J336" t="str">
            <v>Dim</v>
          </cell>
          <cell r="K336">
            <v>28836</v>
          </cell>
        </row>
        <row r="337">
          <cell r="C337">
            <v>336</v>
          </cell>
          <cell r="D337" t="str">
            <v>Emily</v>
          </cell>
          <cell r="E337" t="str">
            <v>Retallick</v>
          </cell>
          <cell r="F337" t="str">
            <v>Denbigh Harriers</v>
          </cell>
          <cell r="G337" t="str">
            <v>Female</v>
          </cell>
          <cell r="H337" t="str">
            <v>Senior</v>
          </cell>
          <cell r="I337">
            <v>7725591868</v>
          </cell>
          <cell r="J337" t="str">
            <v>N/A</v>
          </cell>
          <cell r="K337">
            <v>31629</v>
          </cell>
        </row>
        <row r="338">
          <cell r="C338">
            <v>337</v>
          </cell>
          <cell r="D338" t="str">
            <v>Alan</v>
          </cell>
          <cell r="E338" t="str">
            <v>Hughes</v>
          </cell>
          <cell r="F338" t="str">
            <v>Hebog</v>
          </cell>
          <cell r="G338" t="str">
            <v>Male/Open</v>
          </cell>
          <cell r="H338" t="str">
            <v>V40 (on 1/4/2026)</v>
          </cell>
          <cell r="I338">
            <v>7792681352</v>
          </cell>
          <cell r="J338" t="str">
            <v>No</v>
          </cell>
          <cell r="K338">
            <v>30532</v>
          </cell>
        </row>
        <row r="339">
          <cell r="C339">
            <v>338</v>
          </cell>
          <cell r="D339" t="str">
            <v>Seb</v>
          </cell>
          <cell r="E339" t="str">
            <v>Kinsey</v>
          </cell>
          <cell r="F339" t="str">
            <v>Glossopdale Harriers</v>
          </cell>
          <cell r="G339" t="str">
            <v>Male/Open</v>
          </cell>
          <cell r="H339" t="str">
            <v>U23 (2004-2006)</v>
          </cell>
          <cell r="I339">
            <v>7835713431</v>
          </cell>
          <cell r="K339">
            <v>38837</v>
          </cell>
        </row>
        <row r="340">
          <cell r="C340">
            <v>339</v>
          </cell>
          <cell r="D340" t="str">
            <v>Layla</v>
          </cell>
          <cell r="E340" t="str">
            <v>Stuart</v>
          </cell>
          <cell r="G340" t="str">
            <v>Female</v>
          </cell>
          <cell r="H340" t="str">
            <v>Senior</v>
          </cell>
          <cell r="I340">
            <v>7399178417</v>
          </cell>
          <cell r="J340" t="str">
            <v>None</v>
          </cell>
          <cell r="K340">
            <v>36107</v>
          </cell>
        </row>
        <row r="341">
          <cell r="C341">
            <v>340</v>
          </cell>
          <cell r="D341" t="str">
            <v>Lianne</v>
          </cell>
          <cell r="E341" t="str">
            <v>Stevenson</v>
          </cell>
          <cell r="G341" t="str">
            <v>Female</v>
          </cell>
          <cell r="H341" t="str">
            <v>Senior</v>
          </cell>
          <cell r="I341">
            <v>7725461045</v>
          </cell>
          <cell r="K341">
            <v>34108</v>
          </cell>
        </row>
        <row r="342">
          <cell r="C342">
            <v>341</v>
          </cell>
          <cell r="D342" t="str">
            <v>James</v>
          </cell>
          <cell r="E342" t="str">
            <v>Walsh</v>
          </cell>
          <cell r="F342" t="str">
            <v>Sale Harriers</v>
          </cell>
          <cell r="G342" t="str">
            <v>Male/Open</v>
          </cell>
          <cell r="H342" t="str">
            <v>Senior</v>
          </cell>
          <cell r="I342">
            <v>7835259556</v>
          </cell>
          <cell r="K342">
            <v>32291</v>
          </cell>
        </row>
        <row r="343">
          <cell r="C343">
            <v>263</v>
          </cell>
          <cell r="D343" t="str">
            <v>Harri</v>
          </cell>
          <cell r="E343" t="str">
            <v>Bale</v>
          </cell>
          <cell r="F343" t="str">
            <v>None</v>
          </cell>
          <cell r="G343" t="str">
            <v>Male/Open</v>
          </cell>
          <cell r="H343" t="str">
            <v>U18 (2009-2010)</v>
          </cell>
          <cell r="I343">
            <v>7775623323</v>
          </cell>
          <cell r="J343" t="str">
            <v>None</v>
          </cell>
          <cell r="K343">
            <v>40456</v>
          </cell>
        </row>
        <row r="344">
          <cell r="C344">
            <v>343</v>
          </cell>
          <cell r="D344" t="str">
            <v>Andy</v>
          </cell>
          <cell r="E344" t="str">
            <v>Thomas</v>
          </cell>
          <cell r="F344" t="str">
            <v>Prestatyn RC</v>
          </cell>
          <cell r="G344" t="str">
            <v>Male/Open</v>
          </cell>
          <cell r="H344" t="str">
            <v>V60 (on 1/4/2026)</v>
          </cell>
          <cell r="I344">
            <v>7867944386</v>
          </cell>
          <cell r="J344" t="str">
            <v>Type 2 Diabetes</v>
          </cell>
          <cell r="K344">
            <v>23864</v>
          </cell>
        </row>
        <row r="345">
          <cell r="C345">
            <v>344</v>
          </cell>
          <cell r="D345" t="str">
            <v>Arfon</v>
          </cell>
          <cell r="E345" t="str">
            <v>Roberts</v>
          </cell>
          <cell r="F345" t="str">
            <v>Dwygy Dashers</v>
          </cell>
          <cell r="G345" t="str">
            <v>Male/Open</v>
          </cell>
          <cell r="H345" t="str">
            <v>V60 (on 1/4/2026)</v>
          </cell>
          <cell r="I345">
            <v>7925699830</v>
          </cell>
          <cell r="J345" t="str">
            <v>Non</v>
          </cell>
          <cell r="K345">
            <v>22332</v>
          </cell>
        </row>
        <row r="346">
          <cell r="C346">
            <v>345</v>
          </cell>
          <cell r="D346" t="str">
            <v>Gethin</v>
          </cell>
          <cell r="E346" t="str">
            <v>Jones</v>
          </cell>
          <cell r="F346" t="str">
            <v>Gog Tri</v>
          </cell>
          <cell r="G346" t="str">
            <v>Male/Open</v>
          </cell>
          <cell r="H346" t="str">
            <v>V40 (on 1/4/2026)</v>
          </cell>
          <cell r="I346">
            <v>7885420864</v>
          </cell>
          <cell r="J346" t="str">
            <v>Dim</v>
          </cell>
          <cell r="K346">
            <v>31121</v>
          </cell>
        </row>
        <row r="347">
          <cell r="C347">
            <v>346</v>
          </cell>
          <cell r="D347" t="str">
            <v>Tyeen</v>
          </cell>
          <cell r="E347" t="str">
            <v>Taylor</v>
          </cell>
          <cell r="F347" t="str">
            <v>None</v>
          </cell>
          <cell r="G347" t="str">
            <v>Male/Open</v>
          </cell>
          <cell r="H347" t="str">
            <v>V40 (on 1/4/2026)</v>
          </cell>
          <cell r="I347">
            <v>7522844578</v>
          </cell>
          <cell r="J347" t="str">
            <v>None</v>
          </cell>
          <cell r="K347">
            <v>30292</v>
          </cell>
        </row>
        <row r="348">
          <cell r="C348">
            <v>347</v>
          </cell>
          <cell r="D348" t="str">
            <v>Lydia</v>
          </cell>
          <cell r="E348" t="str">
            <v>Robinson</v>
          </cell>
          <cell r="G348" t="str">
            <v>Female</v>
          </cell>
          <cell r="H348" t="str">
            <v>Senior</v>
          </cell>
          <cell r="I348">
            <v>7814190545</v>
          </cell>
          <cell r="J348" t="str">
            <v>Na</v>
          </cell>
          <cell r="K348">
            <v>37364</v>
          </cell>
        </row>
        <row r="349">
          <cell r="C349">
            <v>348</v>
          </cell>
          <cell r="D349" t="str">
            <v>Conor</v>
          </cell>
          <cell r="E349" t="str">
            <v>Watt</v>
          </cell>
          <cell r="G349" t="str">
            <v>Male/Open</v>
          </cell>
          <cell r="H349" t="str">
            <v>Senior</v>
          </cell>
          <cell r="I349">
            <v>7920142274</v>
          </cell>
          <cell r="J349" t="str">
            <v>NA</v>
          </cell>
          <cell r="K349">
            <v>34637</v>
          </cell>
        </row>
        <row r="350">
          <cell r="C350">
            <v>349</v>
          </cell>
          <cell r="D350" t="str">
            <v>Ellie</v>
          </cell>
          <cell r="E350" t="str">
            <v>Evans</v>
          </cell>
          <cell r="F350" t="str">
            <v>Cybi Striders</v>
          </cell>
          <cell r="G350" t="str">
            <v>Female</v>
          </cell>
          <cell r="H350" t="str">
            <v>V40 (on 1/4/2026)</v>
          </cell>
          <cell r="I350">
            <v>7860845723</v>
          </cell>
          <cell r="J350" t="str">
            <v>None</v>
          </cell>
          <cell r="K350">
            <v>31036</v>
          </cell>
        </row>
        <row r="351">
          <cell r="C351">
            <v>350</v>
          </cell>
          <cell r="D351" t="str">
            <v>Rob</v>
          </cell>
          <cell r="E351" t="str">
            <v>Benson</v>
          </cell>
          <cell r="F351" t="str">
            <v>Dwygy Dashers</v>
          </cell>
          <cell r="G351" t="str">
            <v>Male/Open</v>
          </cell>
          <cell r="H351" t="str">
            <v>V50 (on 1/4/2026)</v>
          </cell>
          <cell r="I351">
            <v>7815098560</v>
          </cell>
          <cell r="J351" t="str">
            <v>None</v>
          </cell>
          <cell r="K351">
            <v>26616</v>
          </cell>
        </row>
        <row r="352">
          <cell r="C352">
            <v>351</v>
          </cell>
          <cell r="D352" t="str">
            <v>Andrew</v>
          </cell>
          <cell r="E352" t="str">
            <v>Douse</v>
          </cell>
          <cell r="F352" t="str">
            <v>Cybi Striders</v>
          </cell>
          <cell r="G352" t="str">
            <v>Male/Open</v>
          </cell>
          <cell r="H352" t="str">
            <v>Senior</v>
          </cell>
          <cell r="I352">
            <v>7722020087</v>
          </cell>
          <cell r="K352">
            <v>32988</v>
          </cell>
        </row>
        <row r="353">
          <cell r="C353">
            <v>352</v>
          </cell>
          <cell r="D353" t="str">
            <v>Owen</v>
          </cell>
          <cell r="E353" t="str">
            <v>Hughes</v>
          </cell>
          <cell r="G353" t="str">
            <v>Male/Open</v>
          </cell>
          <cell r="H353" t="str">
            <v>Senior</v>
          </cell>
          <cell r="I353">
            <v>7795977662</v>
          </cell>
          <cell r="J353" t="str">
            <v>Na</v>
          </cell>
          <cell r="K353">
            <v>46070</v>
          </cell>
        </row>
        <row r="354">
          <cell r="C354">
            <v>353</v>
          </cell>
          <cell r="D354" t="str">
            <v>Greg</v>
          </cell>
          <cell r="E354" t="str">
            <v>Parry</v>
          </cell>
          <cell r="G354" t="str">
            <v>Male/Open</v>
          </cell>
          <cell r="H354" t="str">
            <v>Senior</v>
          </cell>
          <cell r="I354">
            <v>7532296387</v>
          </cell>
          <cell r="K354">
            <v>35846</v>
          </cell>
        </row>
        <row r="355">
          <cell r="C355">
            <v>354</v>
          </cell>
          <cell r="D355" t="str">
            <v>Henry</v>
          </cell>
          <cell r="E355" t="str">
            <v>Giles</v>
          </cell>
          <cell r="G355" t="str">
            <v>Male/Open</v>
          </cell>
          <cell r="H355" t="str">
            <v>Senior</v>
          </cell>
          <cell r="I355">
            <v>7713822841</v>
          </cell>
          <cell r="J355" t="str">
            <v>None</v>
          </cell>
          <cell r="K355">
            <v>36264</v>
          </cell>
        </row>
        <row r="356">
          <cell r="C356">
            <v>355</v>
          </cell>
          <cell r="D356" t="str">
            <v>Hawys</v>
          </cell>
          <cell r="E356" t="str">
            <v>Williams</v>
          </cell>
          <cell r="F356" t="str">
            <v>Plodwyr Poblado</v>
          </cell>
          <cell r="G356" t="str">
            <v>Female</v>
          </cell>
          <cell r="H356" t="str">
            <v>Senior</v>
          </cell>
          <cell r="I356">
            <v>7432538392</v>
          </cell>
          <cell r="J356" t="str">
            <v>Nil</v>
          </cell>
          <cell r="K356">
            <v>36327</v>
          </cell>
        </row>
        <row r="357">
          <cell r="C357">
            <v>356</v>
          </cell>
          <cell r="D357" t="str">
            <v>Graham</v>
          </cell>
          <cell r="E357" t="str">
            <v>McVey</v>
          </cell>
          <cell r="F357" t="str">
            <v>WFRA</v>
          </cell>
          <cell r="G357" t="str">
            <v>Male/Open</v>
          </cell>
          <cell r="H357" t="str">
            <v>V50 (on 1/4/2026)</v>
          </cell>
          <cell r="I357" t="str">
            <v>07999 862846</v>
          </cell>
          <cell r="K357">
            <v>25396</v>
          </cell>
        </row>
        <row r="358">
          <cell r="C358">
            <v>357</v>
          </cell>
          <cell r="D358" t="str">
            <v>Jon</v>
          </cell>
          <cell r="E358" t="str">
            <v>Mortimer</v>
          </cell>
          <cell r="G358" t="str">
            <v>Male/Open</v>
          </cell>
          <cell r="H358" t="str">
            <v>Senior</v>
          </cell>
          <cell r="I358">
            <v>7745311074</v>
          </cell>
          <cell r="K358">
            <v>36071</v>
          </cell>
        </row>
        <row r="359">
          <cell r="C359">
            <v>358</v>
          </cell>
          <cell r="D359" t="str">
            <v>Lili</v>
          </cell>
          <cell r="E359" t="str">
            <v>Roberts</v>
          </cell>
          <cell r="F359" t="str">
            <v>N/A</v>
          </cell>
          <cell r="G359" t="str">
            <v>Female</v>
          </cell>
          <cell r="H359" t="str">
            <v>U23 (2004-2006)</v>
          </cell>
          <cell r="I359">
            <v>7724336070</v>
          </cell>
          <cell r="J359" t="str">
            <v>None</v>
          </cell>
          <cell r="K359">
            <v>38187</v>
          </cell>
        </row>
        <row r="360">
          <cell r="C360">
            <v>359</v>
          </cell>
          <cell r="D360" t="str">
            <v>Hamish</v>
          </cell>
          <cell r="E360" t="str">
            <v>Healy</v>
          </cell>
          <cell r="F360" t="str">
            <v>Betsi Runaways</v>
          </cell>
          <cell r="G360" t="str">
            <v>Male/Open</v>
          </cell>
          <cell r="H360" t="str">
            <v>V50 (on 1/4/2026)</v>
          </cell>
          <cell r="I360">
            <v>7979920302</v>
          </cell>
          <cell r="J360" t="str">
            <v>Hypertension</v>
          </cell>
          <cell r="K360">
            <v>27257</v>
          </cell>
        </row>
        <row r="361">
          <cell r="C361">
            <v>360</v>
          </cell>
          <cell r="D361" t="str">
            <v>Olivia</v>
          </cell>
          <cell r="E361" t="str">
            <v>Jones</v>
          </cell>
          <cell r="G361" t="str">
            <v>Female</v>
          </cell>
          <cell r="H361" t="str">
            <v>U23 (2004-2006)</v>
          </cell>
          <cell r="I361">
            <v>7711058335</v>
          </cell>
          <cell r="K361">
            <v>38775</v>
          </cell>
        </row>
        <row r="362">
          <cell r="C362">
            <v>361</v>
          </cell>
          <cell r="D362" t="str">
            <v>Nigel</v>
          </cell>
          <cell r="E362" t="str">
            <v>Parr</v>
          </cell>
          <cell r="F362" t="str">
            <v>Deestriders</v>
          </cell>
          <cell r="G362" t="str">
            <v>Male/Open</v>
          </cell>
          <cell r="H362" t="str">
            <v>V50 (on 1/4/2026)</v>
          </cell>
          <cell r="I362">
            <v>7952240620</v>
          </cell>
          <cell r="J362" t="str">
            <v>Asthma - carry inhaler</v>
          </cell>
          <cell r="K362">
            <v>25524</v>
          </cell>
        </row>
        <row r="363">
          <cell r="C363">
            <v>362</v>
          </cell>
          <cell r="D363" t="str">
            <v>Lynne</v>
          </cell>
          <cell r="E363" t="str">
            <v>Parry</v>
          </cell>
          <cell r="F363" t="str">
            <v>Eryri Harriers</v>
          </cell>
          <cell r="G363" t="str">
            <v>Female</v>
          </cell>
          <cell r="H363" t="str">
            <v>V50 (on 1/4/2026)</v>
          </cell>
          <cell r="I363">
            <v>7748068751</v>
          </cell>
          <cell r="J363" t="str">
            <v>Dim</v>
          </cell>
          <cell r="K363">
            <v>27236</v>
          </cell>
        </row>
        <row r="364">
          <cell r="C364">
            <v>363</v>
          </cell>
          <cell r="D364" t="str">
            <v>James</v>
          </cell>
          <cell r="E364" t="str">
            <v>Davies</v>
          </cell>
          <cell r="G364" t="str">
            <v>Male/Open</v>
          </cell>
          <cell r="H364" t="str">
            <v>U23 (2004-2006)</v>
          </cell>
          <cell r="I364">
            <v>7368634681</v>
          </cell>
          <cell r="J364" t="str">
            <v>N/a</v>
          </cell>
          <cell r="K364">
            <v>38061</v>
          </cell>
        </row>
        <row r="365">
          <cell r="C365">
            <v>364</v>
          </cell>
          <cell r="D365" t="str">
            <v>Alex</v>
          </cell>
          <cell r="E365" t="str">
            <v>Compton</v>
          </cell>
          <cell r="G365" t="str">
            <v>Male/Open</v>
          </cell>
          <cell r="H365" t="str">
            <v>Senior</v>
          </cell>
          <cell r="I365">
            <v>7583842597</v>
          </cell>
          <cell r="J365" t="str">
            <v>N/A</v>
          </cell>
          <cell r="K365">
            <v>36572</v>
          </cell>
        </row>
        <row r="366">
          <cell r="C366">
            <v>365</v>
          </cell>
          <cell r="D366" t="str">
            <v>Sophie</v>
          </cell>
          <cell r="E366" t="str">
            <v>Evans</v>
          </cell>
          <cell r="G366" t="str">
            <v>Female</v>
          </cell>
          <cell r="H366" t="str">
            <v>Senior</v>
          </cell>
          <cell r="I366">
            <v>7516167822</v>
          </cell>
          <cell r="J366" t="str">
            <v>N/A</v>
          </cell>
          <cell r="K366">
            <v>37108</v>
          </cell>
        </row>
        <row r="367">
          <cell r="C367">
            <v>366</v>
          </cell>
          <cell r="D367" t="str">
            <v>Chris</v>
          </cell>
          <cell r="E367" t="str">
            <v>Near</v>
          </cell>
          <cell r="F367" t="str">
            <v>WFRA</v>
          </cell>
          <cell r="G367" t="str">
            <v>Male/Open</v>
          </cell>
          <cell r="H367" t="str">
            <v>V50 (on 1/4/2026)</v>
          </cell>
          <cell r="I367">
            <v>7825867752</v>
          </cell>
          <cell r="J367" t="str">
            <v>None</v>
          </cell>
          <cell r="K367">
            <v>26739</v>
          </cell>
        </row>
        <row r="368">
          <cell r="C368">
            <v>367</v>
          </cell>
          <cell r="D368" t="str">
            <v>Griff</v>
          </cell>
          <cell r="E368" t="str">
            <v>Near</v>
          </cell>
          <cell r="F368" t="str">
            <v>WFRA</v>
          </cell>
          <cell r="G368" t="str">
            <v>Male/Open</v>
          </cell>
          <cell r="H368" t="str">
            <v>U18 (2009-2010)</v>
          </cell>
          <cell r="I368">
            <v>7825867752</v>
          </cell>
          <cell r="J368" t="str">
            <v>None</v>
          </cell>
          <cell r="K368">
            <v>40447</v>
          </cell>
        </row>
        <row r="369">
          <cell r="C369">
            <v>368</v>
          </cell>
          <cell r="D369" t="str">
            <v>Jim</v>
          </cell>
          <cell r="E369" t="str">
            <v>Westwood</v>
          </cell>
          <cell r="F369" t="str">
            <v>N/A</v>
          </cell>
          <cell r="G369" t="str">
            <v>Male/Open</v>
          </cell>
          <cell r="H369" t="str">
            <v>V50 (on 1/4/2026)</v>
          </cell>
          <cell r="I369">
            <v>7961519225</v>
          </cell>
          <cell r="K369">
            <v>27733</v>
          </cell>
        </row>
        <row r="370">
          <cell r="C370">
            <v>369</v>
          </cell>
          <cell r="D370" t="str">
            <v>Ethan</v>
          </cell>
          <cell r="E370" t="str">
            <v>Rugen-Hankey</v>
          </cell>
          <cell r="G370" t="str">
            <v>Male/Open</v>
          </cell>
          <cell r="H370" t="str">
            <v>U18 (2009-2010)</v>
          </cell>
          <cell r="I370">
            <v>7917802878</v>
          </cell>
          <cell r="K370">
            <v>40481</v>
          </cell>
        </row>
        <row r="371">
          <cell r="C371">
            <v>370</v>
          </cell>
          <cell r="D371" t="str">
            <v>Abby</v>
          </cell>
          <cell r="E371" t="str">
            <v>Carter</v>
          </cell>
          <cell r="G371" t="str">
            <v>Female</v>
          </cell>
          <cell r="H371" t="str">
            <v>Senior</v>
          </cell>
          <cell r="I371">
            <v>7985410623</v>
          </cell>
          <cell r="J371" t="str">
            <v>Nil</v>
          </cell>
          <cell r="K371">
            <v>35081</v>
          </cell>
        </row>
        <row r="372">
          <cell r="C372">
            <v>371</v>
          </cell>
          <cell r="D372" t="str">
            <v>Pwyll</v>
          </cell>
          <cell r="E372" t="str">
            <v>Williams</v>
          </cell>
          <cell r="F372" t="str">
            <v>-</v>
          </cell>
          <cell r="G372" t="str">
            <v>Male/Open</v>
          </cell>
          <cell r="H372" t="str">
            <v>Senior</v>
          </cell>
          <cell r="I372">
            <v>7471766275</v>
          </cell>
          <cell r="J372" t="str">
            <v>Dim</v>
          </cell>
          <cell r="K372">
            <v>37372</v>
          </cell>
        </row>
        <row r="373">
          <cell r="C373">
            <v>372</v>
          </cell>
          <cell r="D373" t="str">
            <v>Becky</v>
          </cell>
          <cell r="E373" t="str">
            <v>Hill</v>
          </cell>
          <cell r="G373" t="str">
            <v>Female</v>
          </cell>
          <cell r="H373" t="str">
            <v>Senior</v>
          </cell>
          <cell r="I373">
            <v>7401676796</v>
          </cell>
          <cell r="K373">
            <v>35709</v>
          </cell>
        </row>
        <row r="374">
          <cell r="C374">
            <v>373</v>
          </cell>
          <cell r="D374" t="str">
            <v>Tamsin</v>
          </cell>
          <cell r="E374" t="str">
            <v>Seguin</v>
          </cell>
          <cell r="F374" t="str">
            <v>Menai T&amp;F</v>
          </cell>
          <cell r="G374" t="str">
            <v>Female</v>
          </cell>
          <cell r="H374" t="str">
            <v>U18 (2009-2010)</v>
          </cell>
          <cell r="I374">
            <v>7796175132</v>
          </cell>
          <cell r="J374" t="str">
            <v>None</v>
          </cell>
          <cell r="K374">
            <v>40482</v>
          </cell>
        </row>
        <row r="375">
          <cell r="C375">
            <v>374</v>
          </cell>
          <cell r="D375" t="str">
            <v>Steve</v>
          </cell>
          <cell r="E375" t="str">
            <v>Sinfield</v>
          </cell>
          <cell r="G375" t="str">
            <v>Male/Open</v>
          </cell>
          <cell r="H375" t="str">
            <v>V40 (on 1/4/2026)</v>
          </cell>
          <cell r="I375">
            <v>7885358119</v>
          </cell>
          <cell r="K375">
            <v>28073</v>
          </cell>
        </row>
        <row r="376">
          <cell r="C376">
            <v>375</v>
          </cell>
          <cell r="D376" t="str">
            <v>Ceri</v>
          </cell>
          <cell r="E376" t="str">
            <v>Vaughan</v>
          </cell>
          <cell r="F376" t="str">
            <v>None</v>
          </cell>
          <cell r="G376" t="str">
            <v>Female</v>
          </cell>
          <cell r="H376" t="str">
            <v>Senior</v>
          </cell>
          <cell r="I376">
            <v>7869749760</v>
          </cell>
          <cell r="K376">
            <v>37087</v>
          </cell>
        </row>
        <row r="377">
          <cell r="C377">
            <v>376</v>
          </cell>
          <cell r="D377" t="str">
            <v>Ben</v>
          </cell>
          <cell r="E377" t="str">
            <v>Sinfield</v>
          </cell>
          <cell r="G377" t="str">
            <v>Male/Open</v>
          </cell>
          <cell r="H377" t="str">
            <v>U20 (2007-2008)</v>
          </cell>
          <cell r="I377">
            <v>7885358119</v>
          </cell>
          <cell r="K377">
            <v>39645</v>
          </cell>
        </row>
        <row r="378">
          <cell r="C378">
            <v>377</v>
          </cell>
          <cell r="D378" t="str">
            <v>Tom</v>
          </cell>
          <cell r="E378" t="str">
            <v>Sinfield</v>
          </cell>
          <cell r="G378" t="str">
            <v>Male/Open</v>
          </cell>
          <cell r="H378" t="str">
            <v>U18 (2009-2010)</v>
          </cell>
          <cell r="I378">
            <v>7885358119</v>
          </cell>
          <cell r="K378">
            <v>40312</v>
          </cell>
        </row>
        <row r="379">
          <cell r="C379">
            <v>378</v>
          </cell>
          <cell r="D379" t="str">
            <v>Alex</v>
          </cell>
          <cell r="E379" t="str">
            <v>Aldous</v>
          </cell>
          <cell r="F379" t="str">
            <v>Gog Tri</v>
          </cell>
          <cell r="G379" t="str">
            <v>Female</v>
          </cell>
          <cell r="H379" t="str">
            <v>Senior</v>
          </cell>
          <cell r="I379">
            <v>7891867746</v>
          </cell>
          <cell r="K379">
            <v>34552</v>
          </cell>
        </row>
        <row r="380">
          <cell r="C380">
            <v>379</v>
          </cell>
          <cell r="D380" t="str">
            <v>Steven</v>
          </cell>
          <cell r="E380" t="str">
            <v>Lyall</v>
          </cell>
          <cell r="F380" t="str">
            <v>Rhos on Sea Tennis Club</v>
          </cell>
          <cell r="G380" t="str">
            <v>Male/Open</v>
          </cell>
          <cell r="H380" t="str">
            <v>Senior</v>
          </cell>
          <cell r="I380">
            <v>7932970096</v>
          </cell>
          <cell r="K380">
            <v>33799</v>
          </cell>
        </row>
        <row r="381">
          <cell r="C381">
            <v>380</v>
          </cell>
          <cell r="D381" t="str">
            <v>Gary</v>
          </cell>
          <cell r="E381" t="str">
            <v>Jones</v>
          </cell>
          <cell r="G381" t="str">
            <v>Male/Open</v>
          </cell>
          <cell r="H381" t="str">
            <v>V50 (on 1/4/2026)</v>
          </cell>
          <cell r="I381">
            <v>7912657766</v>
          </cell>
          <cell r="J381" t="str">
            <v>None</v>
          </cell>
          <cell r="K381">
            <v>29218</v>
          </cell>
        </row>
        <row r="382">
          <cell r="C382">
            <v>381</v>
          </cell>
          <cell r="D382" t="str">
            <v>Michael</v>
          </cell>
          <cell r="E382" t="str">
            <v>Corrales</v>
          </cell>
          <cell r="F382" t="str">
            <v>Eryri Orienteers</v>
          </cell>
          <cell r="G382" t="str">
            <v>Male/Open</v>
          </cell>
          <cell r="H382" t="str">
            <v>Senior</v>
          </cell>
          <cell r="I382">
            <v>7495862839</v>
          </cell>
          <cell r="K382">
            <v>32788</v>
          </cell>
        </row>
        <row r="383">
          <cell r="C383">
            <v>382</v>
          </cell>
          <cell r="D383" t="str">
            <v>Paul</v>
          </cell>
          <cell r="E383" t="str">
            <v>Maitalnd</v>
          </cell>
          <cell r="F383" t="str">
            <v>Mon Milers</v>
          </cell>
          <cell r="G383" t="str">
            <v>Male/Open</v>
          </cell>
          <cell r="H383" t="str">
            <v>V50 (on 1/4/2026)</v>
          </cell>
          <cell r="I383">
            <v>7766770789</v>
          </cell>
          <cell r="J383" t="str">
            <v>None</v>
          </cell>
          <cell r="K383">
            <v>24872</v>
          </cell>
        </row>
        <row r="384">
          <cell r="C384">
            <v>383</v>
          </cell>
          <cell r="D384" t="str">
            <v>Thomas</v>
          </cell>
          <cell r="E384" t="str">
            <v>Swinhoe</v>
          </cell>
          <cell r="G384" t="str">
            <v>Male/Open</v>
          </cell>
          <cell r="H384" t="str">
            <v>V40 (on 1/4/2026)</v>
          </cell>
          <cell r="I384">
            <v>7421243058</v>
          </cell>
          <cell r="J384" t="str">
            <v>None</v>
          </cell>
          <cell r="K384">
            <v>32246</v>
          </cell>
        </row>
        <row r="385">
          <cell r="C385">
            <v>384</v>
          </cell>
          <cell r="D385" t="str">
            <v>Callum</v>
          </cell>
          <cell r="E385" t="str">
            <v>Dixon</v>
          </cell>
          <cell r="G385" t="str">
            <v>Male/Open</v>
          </cell>
          <cell r="H385" t="str">
            <v>Senior</v>
          </cell>
          <cell r="I385">
            <v>7572029492</v>
          </cell>
          <cell r="J385" t="str">
            <v>None</v>
          </cell>
          <cell r="K385">
            <v>33581</v>
          </cell>
        </row>
        <row r="386">
          <cell r="C386">
            <v>385</v>
          </cell>
          <cell r="D386" t="str">
            <v>Irfon</v>
          </cell>
          <cell r="E386" t="str">
            <v>Rowlands</v>
          </cell>
          <cell r="F386" t="str">
            <v>Cybi Striders</v>
          </cell>
          <cell r="G386" t="str">
            <v>Male/Open</v>
          </cell>
          <cell r="H386" t="str">
            <v>V50 (on 1/4/2026)</v>
          </cell>
          <cell r="I386">
            <v>7796718220</v>
          </cell>
          <cell r="K386">
            <v>24833</v>
          </cell>
        </row>
        <row r="387">
          <cell r="C387">
            <v>386</v>
          </cell>
          <cell r="D387" t="str">
            <v>Alex</v>
          </cell>
          <cell r="E387" t="str">
            <v>Hall</v>
          </cell>
          <cell r="G387" t="str">
            <v>Male/Open</v>
          </cell>
          <cell r="H387" t="str">
            <v>Senior</v>
          </cell>
          <cell r="I387">
            <v>7851850269</v>
          </cell>
          <cell r="K387">
            <v>35763</v>
          </cell>
        </row>
        <row r="388">
          <cell r="C388">
            <v>387</v>
          </cell>
          <cell r="D388" t="str">
            <v>Abbey</v>
          </cell>
          <cell r="E388" t="str">
            <v>Drake</v>
          </cell>
          <cell r="F388" t="str">
            <v>Eryri Harriers</v>
          </cell>
          <cell r="G388" t="str">
            <v>Female</v>
          </cell>
          <cell r="H388" t="str">
            <v>U18 (2009-2010)</v>
          </cell>
          <cell r="I388">
            <v>7919526523</v>
          </cell>
          <cell r="J388" t="str">
            <v>None</v>
          </cell>
          <cell r="K388">
            <v>40526</v>
          </cell>
        </row>
        <row r="389">
          <cell r="C389">
            <v>388</v>
          </cell>
          <cell r="D389" t="str">
            <v>Andrew</v>
          </cell>
          <cell r="E389" t="str">
            <v>Davies</v>
          </cell>
          <cell r="G389" t="str">
            <v>Male/Open</v>
          </cell>
          <cell r="H389" t="str">
            <v>Senior</v>
          </cell>
          <cell r="I389">
            <v>7533992544</v>
          </cell>
          <cell r="K389">
            <v>32270</v>
          </cell>
        </row>
        <row r="390">
          <cell r="C390">
            <v>389</v>
          </cell>
          <cell r="D390" t="str">
            <v>Andrew</v>
          </cell>
          <cell r="E390" t="str">
            <v>Mearns</v>
          </cell>
          <cell r="F390" t="str">
            <v>Denbigh Harriers</v>
          </cell>
          <cell r="G390" t="str">
            <v>Male/Open</v>
          </cell>
          <cell r="H390" t="str">
            <v>Senior</v>
          </cell>
          <cell r="I390">
            <v>7515887485</v>
          </cell>
          <cell r="J390" t="str">
            <v>None</v>
          </cell>
          <cell r="K390">
            <v>31896</v>
          </cell>
        </row>
        <row r="391">
          <cell r="C391">
            <v>390</v>
          </cell>
          <cell r="D391" t="str">
            <v>Willem</v>
          </cell>
          <cell r="E391" t="str">
            <v>van Prooijen</v>
          </cell>
          <cell r="F391" t="str">
            <v>Clwydian Range Runners</v>
          </cell>
          <cell r="G391" t="str">
            <v>Male/Open</v>
          </cell>
          <cell r="H391" t="str">
            <v>V75 (on 1/4/2026)</v>
          </cell>
          <cell r="I391">
            <v>31653279426</v>
          </cell>
          <cell r="K391">
            <v>17042</v>
          </cell>
        </row>
        <row r="392">
          <cell r="C392">
            <v>391</v>
          </cell>
          <cell r="D392" t="str">
            <v>Tim</v>
          </cell>
          <cell r="E392" t="str">
            <v>Cahill</v>
          </cell>
          <cell r="F392" t="str">
            <v>Prestatyn RC</v>
          </cell>
          <cell r="G392" t="str">
            <v>Male/Open</v>
          </cell>
          <cell r="H392" t="str">
            <v>V60 (on 1/4/2026)</v>
          </cell>
          <cell r="I392">
            <v>7751057952</v>
          </cell>
          <cell r="J392" t="str">
            <v>None</v>
          </cell>
          <cell r="K392">
            <v>22701</v>
          </cell>
        </row>
        <row r="393">
          <cell r="C393">
            <v>392</v>
          </cell>
          <cell r="D393" t="str">
            <v>Casi</v>
          </cell>
          <cell r="E393" t="str">
            <v>Duller</v>
          </cell>
          <cell r="F393" t="str">
            <v>Colwyn Bay AC</v>
          </cell>
          <cell r="G393" t="str">
            <v>Female</v>
          </cell>
          <cell r="H393" t="str">
            <v>U18 (2009-2010)</v>
          </cell>
          <cell r="I393" t="str">
            <v>07793 153355</v>
          </cell>
          <cell r="J393" t="str">
            <v>None</v>
          </cell>
          <cell r="K393">
            <v>40156</v>
          </cell>
        </row>
        <row r="394">
          <cell r="C394">
            <v>393</v>
          </cell>
          <cell r="D394" t="str">
            <v>Alison</v>
          </cell>
          <cell r="E394" t="str">
            <v>Thomas</v>
          </cell>
          <cell r="F394" t="str">
            <v>Eryri Harriers</v>
          </cell>
          <cell r="G394" t="str">
            <v>Female</v>
          </cell>
          <cell r="H394" t="str">
            <v>V60 (on 1/4/2026)</v>
          </cell>
          <cell r="I394">
            <v>7791235230</v>
          </cell>
          <cell r="J394" t="str">
            <v>None</v>
          </cell>
          <cell r="K394">
            <v>24103</v>
          </cell>
        </row>
        <row r="395">
          <cell r="C395">
            <v>394</v>
          </cell>
          <cell r="D395" t="str">
            <v>Nea</v>
          </cell>
          <cell r="E395" t="str">
            <v>Weston</v>
          </cell>
          <cell r="F395" t="str">
            <v>Ilkley harriers</v>
          </cell>
          <cell r="G395" t="str">
            <v>Female</v>
          </cell>
          <cell r="H395" t="str">
            <v>Senior</v>
          </cell>
          <cell r="I395">
            <v>7549415481</v>
          </cell>
          <cell r="J395" t="str">
            <v>N/a</v>
          </cell>
          <cell r="K395">
            <v>36563</v>
          </cell>
        </row>
        <row r="396">
          <cell r="C396">
            <v>395</v>
          </cell>
          <cell r="D396" t="str">
            <v>Alex</v>
          </cell>
          <cell r="E396" t="str">
            <v>Morris</v>
          </cell>
          <cell r="G396" t="str">
            <v>Male/Open</v>
          </cell>
          <cell r="H396" t="str">
            <v>Senior</v>
          </cell>
          <cell r="I396">
            <v>7903987656</v>
          </cell>
          <cell r="J396" t="str">
            <v>N/A</v>
          </cell>
          <cell r="K396">
            <v>36361</v>
          </cell>
        </row>
        <row r="397">
          <cell r="C397">
            <v>396</v>
          </cell>
          <cell r="D397" t="str">
            <v>Janey</v>
          </cell>
          <cell r="E397" t="str">
            <v>Morrison</v>
          </cell>
          <cell r="F397" t="str">
            <v>WFRA</v>
          </cell>
          <cell r="G397" t="str">
            <v>Female</v>
          </cell>
          <cell r="H397" t="str">
            <v>Senior</v>
          </cell>
          <cell r="I397">
            <v>7931987240</v>
          </cell>
          <cell r="K397">
            <v>33538</v>
          </cell>
        </row>
        <row r="398">
          <cell r="C398">
            <v>397</v>
          </cell>
          <cell r="D398" t="str">
            <v>George</v>
          </cell>
          <cell r="E398" t="str">
            <v>Harley</v>
          </cell>
          <cell r="G398" t="str">
            <v>Male/Open</v>
          </cell>
          <cell r="H398" t="str">
            <v>Senior</v>
          </cell>
          <cell r="I398">
            <v>7515017732</v>
          </cell>
          <cell r="J398" t="str">
            <v>None</v>
          </cell>
          <cell r="K398">
            <v>31517</v>
          </cell>
        </row>
        <row r="399">
          <cell r="C399">
            <v>398</v>
          </cell>
          <cell r="D399" t="str">
            <v>Steve</v>
          </cell>
          <cell r="E399" t="str">
            <v>Beynon</v>
          </cell>
          <cell r="F399" t="str">
            <v>Eryri Harriers</v>
          </cell>
          <cell r="G399" t="str">
            <v>Male/Open</v>
          </cell>
          <cell r="H399" t="str">
            <v>Senior</v>
          </cell>
          <cell r="I399">
            <v>7581703698</v>
          </cell>
          <cell r="K399">
            <v>32467</v>
          </cell>
        </row>
        <row r="400">
          <cell r="C400">
            <v>399</v>
          </cell>
          <cell r="D400" t="str">
            <v>Gethin</v>
          </cell>
          <cell r="E400" t="str">
            <v>Roberts</v>
          </cell>
          <cell r="G400" t="str">
            <v>Male/Open</v>
          </cell>
          <cell r="H400" t="str">
            <v>V40 (on 1/4/2026)</v>
          </cell>
          <cell r="I400">
            <v>7717248634</v>
          </cell>
          <cell r="J400" t="str">
            <v>N/A</v>
          </cell>
          <cell r="K400">
            <v>28083</v>
          </cell>
        </row>
        <row r="401">
          <cell r="C401">
            <v>400</v>
          </cell>
          <cell r="D401" t="str">
            <v>Josh</v>
          </cell>
          <cell r="E401" t="str">
            <v>Keogh</v>
          </cell>
          <cell r="F401" t="str">
            <v>Eryri Harriers</v>
          </cell>
          <cell r="G401" t="str">
            <v>Male/Open</v>
          </cell>
          <cell r="H401" t="str">
            <v>Senior</v>
          </cell>
          <cell r="I401">
            <v>7542459956</v>
          </cell>
          <cell r="J401" t="str">
            <v>None</v>
          </cell>
          <cell r="K401">
            <v>33286</v>
          </cell>
        </row>
        <row r="402">
          <cell r="C402">
            <v>401</v>
          </cell>
          <cell r="D402" t="str">
            <v>Caroline</v>
          </cell>
          <cell r="E402" t="str">
            <v>Wilson</v>
          </cell>
          <cell r="F402" t="str">
            <v>Not affiliated to any club currently</v>
          </cell>
          <cell r="G402" t="str">
            <v>Female</v>
          </cell>
          <cell r="H402" t="str">
            <v>V60 (on 1/4/2026)</v>
          </cell>
          <cell r="I402" t="str">
            <v>07555 411521</v>
          </cell>
          <cell r="J402" t="str">
            <v>Asthma</v>
          </cell>
          <cell r="K402">
            <v>21937</v>
          </cell>
        </row>
        <row r="403">
          <cell r="C403">
            <v>402</v>
          </cell>
          <cell r="D403" t="str">
            <v>Tiegan</v>
          </cell>
          <cell r="E403" t="str">
            <v>Ward</v>
          </cell>
          <cell r="F403" t="str">
            <v>Bangor University</v>
          </cell>
          <cell r="G403" t="str">
            <v>Female</v>
          </cell>
          <cell r="H403" t="str">
            <v>Senior</v>
          </cell>
          <cell r="I403">
            <v>7795494917</v>
          </cell>
          <cell r="J403" t="str">
            <v>N/A</v>
          </cell>
          <cell r="K403">
            <v>37768</v>
          </cell>
        </row>
        <row r="404">
          <cell r="C404">
            <v>403</v>
          </cell>
          <cell r="D404" t="str">
            <v>Beth</v>
          </cell>
          <cell r="E404" t="str">
            <v>Hindle</v>
          </cell>
          <cell r="F404" t="str">
            <v>Bangor University</v>
          </cell>
          <cell r="G404" t="str">
            <v>Female</v>
          </cell>
          <cell r="H404" t="str">
            <v>U23 (2004-2006)</v>
          </cell>
          <cell r="I404">
            <v>7960099682</v>
          </cell>
          <cell r="K404">
            <v>38315</v>
          </cell>
        </row>
        <row r="405">
          <cell r="C405">
            <v>404</v>
          </cell>
          <cell r="D405" t="str">
            <v>Sophie</v>
          </cell>
          <cell r="E405" t="str">
            <v>Pooley</v>
          </cell>
          <cell r="F405" t="str">
            <v>Perran Trail Runners</v>
          </cell>
          <cell r="G405" t="str">
            <v>Female</v>
          </cell>
          <cell r="H405" t="str">
            <v>Senior</v>
          </cell>
          <cell r="I405">
            <v>7841355600</v>
          </cell>
          <cell r="K405">
            <v>31964</v>
          </cell>
        </row>
        <row r="406">
          <cell r="C406">
            <v>405</v>
          </cell>
          <cell r="D406" t="str">
            <v>Dean</v>
          </cell>
          <cell r="E406" t="str">
            <v>Barbour</v>
          </cell>
          <cell r="G406" t="str">
            <v>Male/Open</v>
          </cell>
          <cell r="H406" t="str">
            <v>Senior</v>
          </cell>
          <cell r="I406">
            <v>7597863366</v>
          </cell>
          <cell r="K406">
            <v>34788</v>
          </cell>
        </row>
        <row r="407">
          <cell r="C407">
            <v>406</v>
          </cell>
          <cell r="D407" t="str">
            <v>Nicky</v>
          </cell>
          <cell r="E407" t="str">
            <v>Brierley</v>
          </cell>
          <cell r="G407" t="str">
            <v>Female</v>
          </cell>
          <cell r="H407" t="str">
            <v>Senior</v>
          </cell>
          <cell r="I407">
            <v>7564523357</v>
          </cell>
          <cell r="J407" t="str">
            <v>N/a</v>
          </cell>
          <cell r="K407">
            <v>34652</v>
          </cell>
        </row>
        <row r="408">
          <cell r="C408">
            <v>407</v>
          </cell>
          <cell r="D408" t="str">
            <v>Noa</v>
          </cell>
          <cell r="E408" t="str">
            <v>Dafydd</v>
          </cell>
          <cell r="F408" t="str">
            <v>Betsi Runaways</v>
          </cell>
          <cell r="G408" t="str">
            <v>Male/Open</v>
          </cell>
          <cell r="H408" t="str">
            <v>U18 (2009-2010)</v>
          </cell>
          <cell r="I408">
            <v>7980287933</v>
          </cell>
          <cell r="K408">
            <v>40369</v>
          </cell>
        </row>
        <row r="409">
          <cell r="C409">
            <v>408</v>
          </cell>
          <cell r="D409" t="str">
            <v>Lawrence</v>
          </cell>
          <cell r="E409" t="str">
            <v>Ramsay</v>
          </cell>
          <cell r="F409" t="str">
            <v>Starfleet academy</v>
          </cell>
          <cell r="G409" t="str">
            <v>Male/Open</v>
          </cell>
          <cell r="H409" t="str">
            <v>Senior</v>
          </cell>
          <cell r="I409">
            <v>7548844348</v>
          </cell>
          <cell r="J409" t="str">
            <v>None</v>
          </cell>
          <cell r="K409">
            <v>32507</v>
          </cell>
        </row>
        <row r="410">
          <cell r="C410">
            <v>409</v>
          </cell>
          <cell r="D410" t="str">
            <v>Matt</v>
          </cell>
          <cell r="E410" t="str">
            <v>Dyke</v>
          </cell>
          <cell r="G410" t="str">
            <v>Male/Open</v>
          </cell>
          <cell r="H410" t="str">
            <v>Senior</v>
          </cell>
          <cell r="I410">
            <v>7956319152</v>
          </cell>
          <cell r="J410" t="str">
            <v>Type 1 Diabetes</v>
          </cell>
          <cell r="K410">
            <v>33917</v>
          </cell>
        </row>
        <row r="411">
          <cell r="C411">
            <v>410</v>
          </cell>
          <cell r="D411" t="str">
            <v>Alison</v>
          </cell>
          <cell r="E411" t="str">
            <v>Ward</v>
          </cell>
          <cell r="G411" t="str">
            <v>Female</v>
          </cell>
          <cell r="H411" t="str">
            <v>Senior</v>
          </cell>
          <cell r="I411">
            <v>7985180665</v>
          </cell>
          <cell r="K411">
            <v>31691</v>
          </cell>
        </row>
        <row r="412">
          <cell r="C412">
            <v>411</v>
          </cell>
          <cell r="D412" t="str">
            <v>Sheryl</v>
          </cell>
          <cell r="E412" t="str">
            <v>Confue</v>
          </cell>
          <cell r="F412" t="str">
            <v>Eryri Orienteers</v>
          </cell>
          <cell r="G412" t="str">
            <v>Female</v>
          </cell>
          <cell r="H412" t="str">
            <v>V40 (on 1/4/2026)</v>
          </cell>
          <cell r="I412">
            <v>7753626906</v>
          </cell>
          <cell r="K412">
            <v>29107</v>
          </cell>
        </row>
        <row r="413">
          <cell r="C413">
            <v>412</v>
          </cell>
          <cell r="D413" t="str">
            <v>Emma</v>
          </cell>
          <cell r="E413" t="str">
            <v>Roberts</v>
          </cell>
          <cell r="G413" t="str">
            <v>Female</v>
          </cell>
          <cell r="H413" t="str">
            <v>Senior</v>
          </cell>
          <cell r="I413">
            <v>7538203287</v>
          </cell>
          <cell r="J413" t="str">
            <v>None</v>
          </cell>
          <cell r="K413">
            <v>37175</v>
          </cell>
        </row>
        <row r="414">
          <cell r="C414">
            <v>413</v>
          </cell>
          <cell r="D414" t="str">
            <v>James</v>
          </cell>
          <cell r="E414" t="str">
            <v>McQueen</v>
          </cell>
          <cell r="G414" t="str">
            <v>Male/Open</v>
          </cell>
          <cell r="H414" t="str">
            <v>V50 (on 1/4/2026)</v>
          </cell>
          <cell r="I414">
            <v>7870135590</v>
          </cell>
          <cell r="J414" t="str">
            <v>None</v>
          </cell>
          <cell r="K414">
            <v>25488</v>
          </cell>
        </row>
        <row r="415">
          <cell r="C415">
            <v>414</v>
          </cell>
          <cell r="D415" t="str">
            <v>Guy</v>
          </cell>
          <cell r="E415" t="str">
            <v>Cooper</v>
          </cell>
          <cell r="G415" t="str">
            <v>Male/Open</v>
          </cell>
          <cell r="H415" t="str">
            <v>V60 (on 1/4/2026)</v>
          </cell>
          <cell r="I415">
            <v>7587254614</v>
          </cell>
          <cell r="J415" t="str">
            <v>N/A</v>
          </cell>
          <cell r="K415">
            <v>23899</v>
          </cell>
        </row>
        <row r="416">
          <cell r="C416">
            <v>415</v>
          </cell>
          <cell r="D416" t="str">
            <v>Gareth</v>
          </cell>
          <cell r="E416" t="str">
            <v>Jones</v>
          </cell>
          <cell r="G416" t="str">
            <v>Male/Open</v>
          </cell>
          <cell r="H416" t="str">
            <v>U18 (2009-2010)</v>
          </cell>
          <cell r="I416">
            <v>7562097394</v>
          </cell>
          <cell r="K416">
            <v>40189</v>
          </cell>
        </row>
        <row r="417">
          <cell r="C417">
            <v>416</v>
          </cell>
          <cell r="D417" t="str">
            <v>Dion</v>
          </cell>
          <cell r="E417" t="str">
            <v>Roberts</v>
          </cell>
          <cell r="G417" t="str">
            <v>Male/Open</v>
          </cell>
          <cell r="H417" t="str">
            <v>Senior</v>
          </cell>
          <cell r="I417">
            <v>7800601621</v>
          </cell>
          <cell r="J417" t="str">
            <v>Dim</v>
          </cell>
          <cell r="K417">
            <v>35401</v>
          </cell>
        </row>
        <row r="418">
          <cell r="C418">
            <v>417</v>
          </cell>
          <cell r="D418" t="str">
            <v>Debbie</v>
          </cell>
          <cell r="E418" t="str">
            <v>Morgan</v>
          </cell>
          <cell r="G418" t="str">
            <v>Female</v>
          </cell>
          <cell r="H418" t="str">
            <v>Senior</v>
          </cell>
          <cell r="I418">
            <v>7765101067</v>
          </cell>
          <cell r="J418" t="str">
            <v>None</v>
          </cell>
          <cell r="K418">
            <v>33308</v>
          </cell>
        </row>
        <row r="419">
          <cell r="C419">
            <v>418</v>
          </cell>
          <cell r="D419" t="str">
            <v>Tom</v>
          </cell>
          <cell r="E419" t="str">
            <v>Prebble</v>
          </cell>
          <cell r="F419" t="str">
            <v>Eryri Harriers</v>
          </cell>
          <cell r="G419" t="str">
            <v>Male/Open</v>
          </cell>
          <cell r="H419" t="str">
            <v>Senior</v>
          </cell>
          <cell r="I419">
            <v>7869384284</v>
          </cell>
          <cell r="K419">
            <v>32599</v>
          </cell>
        </row>
        <row r="420">
          <cell r="C420">
            <v>419</v>
          </cell>
          <cell r="D420" t="str">
            <v>Naomi</v>
          </cell>
          <cell r="E420" t="str">
            <v>Starkey</v>
          </cell>
          <cell r="G420" t="str">
            <v>Female</v>
          </cell>
          <cell r="H420" t="str">
            <v>V60 (on 1/4/2026)</v>
          </cell>
          <cell r="I420">
            <v>7800542007</v>
          </cell>
          <cell r="J420" t="str">
            <v>None</v>
          </cell>
          <cell r="K420">
            <v>23978</v>
          </cell>
        </row>
        <row r="421">
          <cell r="C421">
            <v>420</v>
          </cell>
          <cell r="D421" t="str">
            <v>Andy</v>
          </cell>
          <cell r="E421" t="str">
            <v>John</v>
          </cell>
          <cell r="G421" t="str">
            <v>Male/Open</v>
          </cell>
          <cell r="H421" t="str">
            <v>V60 (on 1/4/2026)</v>
          </cell>
          <cell r="I421">
            <v>7917797576</v>
          </cell>
          <cell r="J421" t="str">
            <v>None</v>
          </cell>
          <cell r="K421">
            <v>23385</v>
          </cell>
        </row>
        <row r="422">
          <cell r="C422">
            <v>421</v>
          </cell>
          <cell r="D422" t="str">
            <v>Chris</v>
          </cell>
          <cell r="E422" t="str">
            <v>Lloyd</v>
          </cell>
          <cell r="F422" t="str">
            <v>Achille Ratti</v>
          </cell>
          <cell r="G422" t="str">
            <v>Male/Open</v>
          </cell>
          <cell r="H422" t="str">
            <v>V60 (on 1/4/2026)</v>
          </cell>
          <cell r="I422">
            <v>7816603207</v>
          </cell>
          <cell r="J422" t="str">
            <v>None</v>
          </cell>
          <cell r="K422">
            <v>23492</v>
          </cell>
        </row>
        <row r="423">
          <cell r="C423">
            <v>422</v>
          </cell>
          <cell r="D423" t="str">
            <v>Dean</v>
          </cell>
          <cell r="E423" t="str">
            <v>Russell</v>
          </cell>
          <cell r="F423" t="str">
            <v>Adventure Awaits</v>
          </cell>
          <cell r="G423" t="str">
            <v>Male/Open</v>
          </cell>
          <cell r="H423" t="str">
            <v>V40 (on 1/4/2026)</v>
          </cell>
          <cell r="I423">
            <v>7342830783</v>
          </cell>
          <cell r="J423" t="str">
            <v>None</v>
          </cell>
          <cell r="K423">
            <v>29002</v>
          </cell>
        </row>
        <row r="424">
          <cell r="C424">
            <v>423</v>
          </cell>
          <cell r="D424" t="str">
            <v>Martin</v>
          </cell>
          <cell r="E424" t="str">
            <v>Rugen-Hankey</v>
          </cell>
          <cell r="G424" t="str">
            <v>Male/Open</v>
          </cell>
          <cell r="H424" t="str">
            <v>V50 (on 1/4/2026)</v>
          </cell>
          <cell r="I424">
            <v>7980282461</v>
          </cell>
          <cell r="K424">
            <v>27658</v>
          </cell>
        </row>
        <row r="425">
          <cell r="C425">
            <v>424</v>
          </cell>
          <cell r="D425" t="str">
            <v>Harri</v>
          </cell>
          <cell r="E425" t="str">
            <v>Jordan</v>
          </cell>
          <cell r="G425" t="str">
            <v>Female</v>
          </cell>
          <cell r="H425" t="str">
            <v>Senior</v>
          </cell>
          <cell r="I425">
            <v>7415455260</v>
          </cell>
          <cell r="J425" t="str">
            <v>N/a</v>
          </cell>
          <cell r="K425">
            <v>34317</v>
          </cell>
        </row>
        <row r="426">
          <cell r="C426">
            <v>425</v>
          </cell>
          <cell r="D426" t="str">
            <v>Richard</v>
          </cell>
          <cell r="E426" t="str">
            <v>Jones</v>
          </cell>
          <cell r="F426" t="str">
            <v>None</v>
          </cell>
          <cell r="G426" t="str">
            <v>Male/Open</v>
          </cell>
          <cell r="H426" t="str">
            <v>Senior</v>
          </cell>
          <cell r="I426">
            <v>7899961845</v>
          </cell>
          <cell r="J426" t="str">
            <v>None</v>
          </cell>
          <cell r="K426">
            <v>32040</v>
          </cell>
        </row>
        <row r="427">
          <cell r="C427">
            <v>426</v>
          </cell>
          <cell r="D427" t="str">
            <v>Gareth</v>
          </cell>
          <cell r="E427" t="str">
            <v>Hughes</v>
          </cell>
          <cell r="F427" t="str">
            <v>Eryri Harriers</v>
          </cell>
          <cell r="G427" t="str">
            <v>Male/Open</v>
          </cell>
          <cell r="H427" t="str">
            <v>V40 (on 1/4/2026)</v>
          </cell>
          <cell r="I427">
            <v>7565480979</v>
          </cell>
          <cell r="K427">
            <v>29632</v>
          </cell>
        </row>
        <row r="428">
          <cell r="C428">
            <v>427</v>
          </cell>
          <cell r="D428" t="str">
            <v>David</v>
          </cell>
          <cell r="E428" t="str">
            <v>Buse</v>
          </cell>
          <cell r="G428" t="str">
            <v>Male/Open</v>
          </cell>
          <cell r="H428" t="str">
            <v>V40 (on 1/4/2026)</v>
          </cell>
          <cell r="I428">
            <v>7398417564</v>
          </cell>
          <cell r="K428">
            <v>28856</v>
          </cell>
        </row>
        <row r="429">
          <cell r="C429">
            <v>428</v>
          </cell>
          <cell r="D429" t="str">
            <v>Chris</v>
          </cell>
          <cell r="E429" t="str">
            <v>Smith</v>
          </cell>
          <cell r="F429" t="str">
            <v>Hebog</v>
          </cell>
          <cell r="G429" t="str">
            <v>Male/Open</v>
          </cell>
          <cell r="H429" t="str">
            <v>V50 (on 1/4/2026)</v>
          </cell>
          <cell r="I429" t="str">
            <v>07515 870505</v>
          </cell>
          <cell r="J429" t="str">
            <v>None</v>
          </cell>
          <cell r="K429">
            <v>26193</v>
          </cell>
        </row>
        <row r="430">
          <cell r="C430">
            <v>429</v>
          </cell>
          <cell r="D430" t="str">
            <v>Martin</v>
          </cell>
          <cell r="E430" t="str">
            <v>Webb</v>
          </cell>
          <cell r="F430" t="str">
            <v>Mynydd Du</v>
          </cell>
          <cell r="G430" t="str">
            <v>Male/Open</v>
          </cell>
          <cell r="H430" t="str">
            <v>V60 (on 1/4/2026)</v>
          </cell>
          <cell r="I430">
            <v>7990584467</v>
          </cell>
          <cell r="J430" t="str">
            <v>None</v>
          </cell>
          <cell r="K430">
            <v>23714</v>
          </cell>
        </row>
        <row r="431">
          <cell r="C431">
            <v>431</v>
          </cell>
          <cell r="D431" t="str">
            <v>Bruce</v>
          </cell>
          <cell r="E431" t="str">
            <v>Lacey</v>
          </cell>
          <cell r="F431" t="str">
            <v>Buckley</v>
          </cell>
          <cell r="G431" t="str">
            <v>Male/Open</v>
          </cell>
          <cell r="H431" t="str">
            <v>Senior</v>
          </cell>
          <cell r="I431">
            <v>7816039361</v>
          </cell>
          <cell r="J431" t="str">
            <v>None</v>
          </cell>
          <cell r="K431">
            <v>33102</v>
          </cell>
        </row>
        <row r="432">
          <cell r="C432">
            <v>430</v>
          </cell>
          <cell r="D432" t="str">
            <v>Dan</v>
          </cell>
          <cell r="E432" t="str">
            <v>Aberg</v>
          </cell>
          <cell r="G432" t="str">
            <v>Male/Open</v>
          </cell>
          <cell r="H432" t="str">
            <v>Senior</v>
          </cell>
          <cell r="I432">
            <v>7881695090</v>
          </cell>
          <cell r="J432" t="str">
            <v>Na</v>
          </cell>
          <cell r="K432">
            <v>35504</v>
          </cell>
        </row>
        <row r="433">
          <cell r="C433">
            <v>432</v>
          </cell>
          <cell r="D433" t="str">
            <v>Jacob</v>
          </cell>
          <cell r="E433" t="str">
            <v>Watson</v>
          </cell>
          <cell r="G433" t="str">
            <v>Male/Open</v>
          </cell>
          <cell r="H433" t="str">
            <v>U23 (2004-2006)</v>
          </cell>
          <cell r="I433">
            <v>7305157727</v>
          </cell>
          <cell r="J433" t="str">
            <v>N/A</v>
          </cell>
          <cell r="K433">
            <v>37797</v>
          </cell>
        </row>
        <row r="434">
          <cell r="C434">
            <v>433</v>
          </cell>
          <cell r="D434" t="str">
            <v>James</v>
          </cell>
          <cell r="E434" t="str">
            <v>Shanahan</v>
          </cell>
          <cell r="F434" t="str">
            <v>No affiliation</v>
          </cell>
          <cell r="G434" t="str">
            <v>Male/Open</v>
          </cell>
          <cell r="H434" t="str">
            <v>Senior</v>
          </cell>
          <cell r="I434">
            <v>7738115000</v>
          </cell>
          <cell r="J434" t="str">
            <v>None</v>
          </cell>
          <cell r="K434">
            <v>32875</v>
          </cell>
        </row>
        <row r="435">
          <cell r="C435">
            <v>434</v>
          </cell>
          <cell r="D435" t="str">
            <v>Mike</v>
          </cell>
          <cell r="E435" t="str">
            <v>jones</v>
          </cell>
          <cell r="F435" t="str">
            <v>Eryri Harriers</v>
          </cell>
          <cell r="G435" t="str">
            <v>Male/Open</v>
          </cell>
          <cell r="H435" t="str">
            <v>V50 (on 1/4/2026)</v>
          </cell>
          <cell r="I435">
            <v>7738938411</v>
          </cell>
          <cell r="K435">
            <v>26427</v>
          </cell>
        </row>
        <row r="436">
          <cell r="C436">
            <v>435</v>
          </cell>
          <cell r="D436" t="str">
            <v>Tom</v>
          </cell>
          <cell r="E436" t="str">
            <v>Morley</v>
          </cell>
          <cell r="G436" t="str">
            <v>Male/Open</v>
          </cell>
          <cell r="H436" t="str">
            <v>Senior</v>
          </cell>
          <cell r="I436">
            <v>7802793331</v>
          </cell>
          <cell r="J436" t="str">
            <v>N/a</v>
          </cell>
          <cell r="K436">
            <v>33093</v>
          </cell>
        </row>
        <row r="437">
          <cell r="C437">
            <v>436</v>
          </cell>
          <cell r="D437" t="str">
            <v>Chris</v>
          </cell>
          <cell r="E437" t="str">
            <v>Wilden</v>
          </cell>
          <cell r="G437" t="str">
            <v>Male/Open</v>
          </cell>
          <cell r="H437" t="str">
            <v>Senior</v>
          </cell>
          <cell r="I437">
            <v>7553937239</v>
          </cell>
          <cell r="J437" t="str">
            <v>None</v>
          </cell>
          <cell r="K437">
            <v>36137</v>
          </cell>
        </row>
        <row r="438">
          <cell r="C438">
            <v>437</v>
          </cell>
          <cell r="D438" t="str">
            <v>James</v>
          </cell>
          <cell r="E438" t="str">
            <v>Walsh</v>
          </cell>
          <cell r="F438" t="str">
            <v>Sale Harriers</v>
          </cell>
          <cell r="G438" t="str">
            <v>Male/Open</v>
          </cell>
          <cell r="H438" t="str">
            <v>Senior</v>
          </cell>
          <cell r="I438">
            <v>7835259556</v>
          </cell>
          <cell r="K438">
            <v>32291</v>
          </cell>
        </row>
        <row r="439">
          <cell r="C439">
            <v>438</v>
          </cell>
          <cell r="D439" t="str">
            <v>Beverley</v>
          </cell>
          <cell r="E439" t="str">
            <v>Goodson</v>
          </cell>
          <cell r="F439" t="str">
            <v>Deestriders</v>
          </cell>
          <cell r="G439" t="str">
            <v>Female</v>
          </cell>
          <cell r="H439" t="str">
            <v>V50 (on 1/4/2026)</v>
          </cell>
          <cell r="I439">
            <v>7854876547</v>
          </cell>
          <cell r="J439" t="str">
            <v>None</v>
          </cell>
          <cell r="K439">
            <v>25223</v>
          </cell>
        </row>
        <row r="440">
          <cell r="C440">
            <v>439</v>
          </cell>
          <cell r="D440" t="str">
            <v>Richard</v>
          </cell>
          <cell r="E440" t="str">
            <v>Watson</v>
          </cell>
          <cell r="F440" t="str">
            <v>Colwyn Bay AC</v>
          </cell>
          <cell r="G440" t="str">
            <v>Male/Open</v>
          </cell>
          <cell r="H440" t="str">
            <v>V40 (on 1/4/2026)</v>
          </cell>
          <cell r="I440">
            <v>7856725308</v>
          </cell>
          <cell r="J440" t="str">
            <v>None</v>
          </cell>
          <cell r="K440">
            <v>29921</v>
          </cell>
        </row>
        <row r="441">
          <cell r="C441">
            <v>440</v>
          </cell>
          <cell r="D441" t="str">
            <v>Christopher</v>
          </cell>
          <cell r="E441" t="str">
            <v>Williams</v>
          </cell>
          <cell r="F441" t="str">
            <v>Colwyn Bay AC</v>
          </cell>
          <cell r="G441" t="str">
            <v>Male/Open</v>
          </cell>
          <cell r="H441" t="str">
            <v>V60 (on 1/4/2026)</v>
          </cell>
          <cell r="I441">
            <v>7555497270</v>
          </cell>
          <cell r="J441" t="str">
            <v>Osteoporosis</v>
          </cell>
          <cell r="K441">
            <v>21502</v>
          </cell>
        </row>
        <row r="442">
          <cell r="C442">
            <v>441</v>
          </cell>
          <cell r="D442" t="str">
            <v>Michael</v>
          </cell>
          <cell r="E442" t="str">
            <v>Waring</v>
          </cell>
          <cell r="F442" t="str">
            <v>Chester Triathlon Club</v>
          </cell>
          <cell r="G442" t="str">
            <v>Male/Open</v>
          </cell>
          <cell r="H442" t="str">
            <v>V50 (on 1/4/2026)</v>
          </cell>
          <cell r="I442">
            <v>7779650776</v>
          </cell>
          <cell r="J442" t="str">
            <v>None</v>
          </cell>
          <cell r="K442">
            <v>24620</v>
          </cell>
        </row>
        <row r="443">
          <cell r="C443">
            <v>442</v>
          </cell>
          <cell r="D443" t="str">
            <v>Will</v>
          </cell>
          <cell r="E443" t="str">
            <v>Johnson</v>
          </cell>
          <cell r="G443" t="str">
            <v>Male/Open</v>
          </cell>
          <cell r="H443" t="str">
            <v>Senior</v>
          </cell>
          <cell r="I443">
            <v>7942743658</v>
          </cell>
          <cell r="J443" t="str">
            <v>None</v>
          </cell>
          <cell r="K443">
            <v>37421</v>
          </cell>
        </row>
        <row r="444">
          <cell r="C444">
            <v>443</v>
          </cell>
          <cell r="D444" t="str">
            <v>Ruth</v>
          </cell>
          <cell r="E444" t="str">
            <v>Calcraft</v>
          </cell>
          <cell r="F444" t="str">
            <v>Run Free Fellrunners</v>
          </cell>
          <cell r="G444" t="str">
            <v>Female</v>
          </cell>
          <cell r="H444" t="str">
            <v>V40 (on 1/4/2026)</v>
          </cell>
          <cell r="I444">
            <v>7985515936</v>
          </cell>
          <cell r="J444" t="str">
            <v>N/a</v>
          </cell>
          <cell r="K444">
            <v>30637</v>
          </cell>
        </row>
        <row r="445">
          <cell r="C445">
            <v>444</v>
          </cell>
          <cell r="D445" t="str">
            <v>Andrew</v>
          </cell>
          <cell r="E445" t="str">
            <v>Thomas</v>
          </cell>
          <cell r="F445" t="str">
            <v>Denbigh Harriers</v>
          </cell>
          <cell r="G445" t="str">
            <v>Male/Open</v>
          </cell>
          <cell r="H445" t="str">
            <v>V40 (on 1/4/2026)</v>
          </cell>
          <cell r="I445" t="str">
            <v>07740 827275</v>
          </cell>
          <cell r="J445" t="str">
            <v>None</v>
          </cell>
          <cell r="K445">
            <v>30574</v>
          </cell>
        </row>
        <row r="446">
          <cell r="C446">
            <v>445</v>
          </cell>
          <cell r="D446" t="str">
            <v>Ed</v>
          </cell>
          <cell r="E446" t="str">
            <v>Roberts</v>
          </cell>
          <cell r="G446" t="str">
            <v>Male/Open</v>
          </cell>
          <cell r="H446" t="str">
            <v>Senior</v>
          </cell>
          <cell r="I446">
            <v>7889866783</v>
          </cell>
          <cell r="J446" t="str">
            <v>None</v>
          </cell>
          <cell r="K446">
            <v>32210</v>
          </cell>
        </row>
        <row r="447">
          <cell r="C447">
            <v>446</v>
          </cell>
          <cell r="D447" t="str">
            <v>Becki</v>
          </cell>
          <cell r="E447" t="str">
            <v>Law</v>
          </cell>
          <cell r="F447" t="str">
            <v>Eryri Harriers</v>
          </cell>
          <cell r="G447" t="str">
            <v>Female</v>
          </cell>
          <cell r="H447" t="str">
            <v>V40 (on 1/4/2026)</v>
          </cell>
          <cell r="I447" t="str">
            <v>07922 968636</v>
          </cell>
          <cell r="K447">
            <v>31208</v>
          </cell>
        </row>
        <row r="448">
          <cell r="C448">
            <v>447</v>
          </cell>
          <cell r="D448" t="str">
            <v>Lisa</v>
          </cell>
          <cell r="E448" t="str">
            <v>Watson</v>
          </cell>
          <cell r="G448" t="str">
            <v>Female</v>
          </cell>
          <cell r="H448" t="str">
            <v>Senior</v>
          </cell>
          <cell r="I448">
            <v>7530956119</v>
          </cell>
          <cell r="J448" t="str">
            <v>none</v>
          </cell>
          <cell r="K448">
            <v>33092</v>
          </cell>
        </row>
        <row r="449">
          <cell r="C449">
            <v>448</v>
          </cell>
          <cell r="D449" t="str">
            <v>Robert</v>
          </cell>
          <cell r="E449" t="str">
            <v>Hughes</v>
          </cell>
          <cell r="G449" t="str">
            <v>Male/Open</v>
          </cell>
          <cell r="H449" t="str">
            <v>U23 (2004-2006)</v>
          </cell>
          <cell r="I449">
            <v>7926049437</v>
          </cell>
          <cell r="K449">
            <v>38054</v>
          </cell>
        </row>
        <row r="450">
          <cell r="C450">
            <v>449</v>
          </cell>
          <cell r="D450" t="str">
            <v>Peter</v>
          </cell>
          <cell r="E450" t="str">
            <v>M W Jones</v>
          </cell>
          <cell r="G450" t="str">
            <v>Male/Open</v>
          </cell>
          <cell r="H450" t="str">
            <v>V60 (on 1/4/2026)</v>
          </cell>
          <cell r="I450">
            <v>7740470250</v>
          </cell>
          <cell r="J450" t="str">
            <v>Na</v>
          </cell>
          <cell r="K450">
            <v>21523</v>
          </cell>
        </row>
        <row r="451">
          <cell r="C451">
            <v>450</v>
          </cell>
          <cell r="D451" t="str">
            <v>Joe</v>
          </cell>
          <cell r="E451" t="str">
            <v>Wynn</v>
          </cell>
          <cell r="G451" t="str">
            <v>Male/Open</v>
          </cell>
          <cell r="H451" t="str">
            <v>Senior</v>
          </cell>
          <cell r="I451">
            <v>7827294678</v>
          </cell>
          <cell r="J451" t="str">
            <v>Na</v>
          </cell>
          <cell r="K451">
            <v>37281</v>
          </cell>
        </row>
        <row r="452">
          <cell r="C452">
            <v>451</v>
          </cell>
          <cell r="D452" t="str">
            <v>Rachel</v>
          </cell>
          <cell r="E452" t="str">
            <v>Sergent</v>
          </cell>
          <cell r="F452" t="str">
            <v>Eryri Harriers</v>
          </cell>
          <cell r="G452" t="str">
            <v>Female</v>
          </cell>
          <cell r="H452" t="str">
            <v>V40 (on 1/4/2026)</v>
          </cell>
          <cell r="I452">
            <v>7533164362</v>
          </cell>
          <cell r="J452" t="str">
            <v>Na</v>
          </cell>
          <cell r="K452">
            <v>31065</v>
          </cell>
        </row>
        <row r="453">
          <cell r="C453">
            <v>452</v>
          </cell>
          <cell r="D453" t="str">
            <v>Seghir</v>
          </cell>
          <cell r="E453" t="str">
            <v>Messamah</v>
          </cell>
          <cell r="F453" t="str">
            <v>Eryri Harriers</v>
          </cell>
          <cell r="G453" t="str">
            <v>Male/Open</v>
          </cell>
          <cell r="H453" t="str">
            <v>V60 (on 1/4/2026)</v>
          </cell>
          <cell r="I453">
            <v>7917077411</v>
          </cell>
          <cell r="J453" t="str">
            <v>Na</v>
          </cell>
          <cell r="K453">
            <v>20709</v>
          </cell>
        </row>
        <row r="454">
          <cell r="C454">
            <v>453</v>
          </cell>
          <cell r="D454" t="str">
            <v>Lisa</v>
          </cell>
          <cell r="E454" t="str">
            <v>Grantham</v>
          </cell>
          <cell r="F454" t="str">
            <v>Pensby Runners</v>
          </cell>
          <cell r="G454" t="str">
            <v>Female</v>
          </cell>
          <cell r="H454" t="str">
            <v>V50 (on 1/4/2026)</v>
          </cell>
          <cell r="I454">
            <v>7401531414</v>
          </cell>
          <cell r="J454" t="str">
            <v>na</v>
          </cell>
          <cell r="K454">
            <v>27265</v>
          </cell>
        </row>
        <row r="455">
          <cell r="C455">
            <v>454</v>
          </cell>
          <cell r="D455" t="str">
            <v>Carly</v>
          </cell>
          <cell r="E455" t="str">
            <v>Wong</v>
          </cell>
          <cell r="F455" t="str">
            <v>Prestatyn RC</v>
          </cell>
          <cell r="G455" t="str">
            <v>Female</v>
          </cell>
          <cell r="H455" t="str">
            <v>Senior</v>
          </cell>
          <cell r="I455">
            <v>7375469038</v>
          </cell>
          <cell r="J455" t="str">
            <v>Asthma</v>
          </cell>
          <cell r="K455">
            <v>32722</v>
          </cell>
        </row>
        <row r="456">
          <cell r="C456">
            <v>455</v>
          </cell>
          <cell r="D456" t="str">
            <v>Jodie</v>
          </cell>
          <cell r="E456" t="str">
            <v>Drake</v>
          </cell>
          <cell r="G456" t="str">
            <v>Female</v>
          </cell>
          <cell r="H456" t="str">
            <v>U18 (2009-2010)</v>
          </cell>
          <cell r="I456">
            <v>7919526523</v>
          </cell>
          <cell r="K456">
            <v>42656</v>
          </cell>
        </row>
        <row r="457">
          <cell r="C457">
            <v>456</v>
          </cell>
          <cell r="D457" t="str">
            <v>Carwyn</v>
          </cell>
          <cell r="E457" t="str">
            <v>Thomas</v>
          </cell>
          <cell r="G457" t="str">
            <v>Male/Open</v>
          </cell>
          <cell r="H457" t="str">
            <v>V40 (on 1/4/2026)</v>
          </cell>
          <cell r="I457">
            <v>7876471741</v>
          </cell>
          <cell r="J457" t="str">
            <v>None</v>
          </cell>
          <cell r="K457">
            <v>29930</v>
          </cell>
        </row>
        <row r="458">
          <cell r="C458">
            <v>457</v>
          </cell>
          <cell r="D458" t="str">
            <v>Jonah</v>
          </cell>
          <cell r="E458" t="str">
            <v>Armstrong</v>
          </cell>
          <cell r="F458" t="str">
            <v>Prestatyn RC</v>
          </cell>
          <cell r="G458" t="str">
            <v>Male/Open</v>
          </cell>
          <cell r="H458" t="str">
            <v>Senior</v>
          </cell>
          <cell r="I458">
            <v>7769225552</v>
          </cell>
          <cell r="K458">
            <v>36611</v>
          </cell>
        </row>
        <row r="459">
          <cell r="C459">
            <v>458</v>
          </cell>
          <cell r="D459" t="str">
            <v>Nathan</v>
          </cell>
          <cell r="E459" t="str">
            <v>Jones</v>
          </cell>
          <cell r="G459" t="str">
            <v>Male/Open</v>
          </cell>
          <cell r="H459" t="str">
            <v>V40 (on 1/4/2026)</v>
          </cell>
          <cell r="I459">
            <v>7837266916</v>
          </cell>
          <cell r="J459" t="str">
            <v>None</v>
          </cell>
          <cell r="K459">
            <v>28889</v>
          </cell>
        </row>
        <row r="460">
          <cell r="C460">
            <v>459</v>
          </cell>
          <cell r="D460" t="str">
            <v>Anthony</v>
          </cell>
          <cell r="E460" t="str">
            <v>Jones</v>
          </cell>
          <cell r="G460" t="str">
            <v>Male/Open</v>
          </cell>
          <cell r="H460" t="str">
            <v>Senior</v>
          </cell>
          <cell r="I460">
            <v>7525369168</v>
          </cell>
          <cell r="K460">
            <v>32770</v>
          </cell>
        </row>
        <row r="461">
          <cell r="C461">
            <v>460</v>
          </cell>
          <cell r="D461" t="str">
            <v>Karl</v>
          </cell>
          <cell r="E461" t="str">
            <v>Rowlands</v>
          </cell>
          <cell r="F461" t="str">
            <v>Dwygy Dashers</v>
          </cell>
          <cell r="G461" t="str">
            <v>Male/Open</v>
          </cell>
          <cell r="H461" t="str">
            <v>V40 (on 1/4/2026)</v>
          </cell>
          <cell r="I461">
            <v>7944594957</v>
          </cell>
          <cell r="J461" t="str">
            <v>N/a</v>
          </cell>
          <cell r="K461">
            <v>30118</v>
          </cell>
        </row>
        <row r="462">
          <cell r="C462">
            <v>461</v>
          </cell>
          <cell r="D462" t="str">
            <v>Richard</v>
          </cell>
          <cell r="E462" t="str">
            <v>Dodd</v>
          </cell>
          <cell r="G462" t="str">
            <v>Male/Open</v>
          </cell>
          <cell r="H462" t="str">
            <v>V50 (on 1/4/2026)</v>
          </cell>
          <cell r="I462">
            <v>7765435303</v>
          </cell>
          <cell r="K462">
            <v>26121</v>
          </cell>
        </row>
        <row r="463">
          <cell r="C463">
            <v>462</v>
          </cell>
          <cell r="D463" t="str">
            <v>Cai</v>
          </cell>
          <cell r="E463" t="str">
            <v>Dafydd</v>
          </cell>
          <cell r="F463" t="str">
            <v>Meirionnydd</v>
          </cell>
          <cell r="G463" t="str">
            <v>Male/Open</v>
          </cell>
          <cell r="H463" t="str">
            <v>U20 (2007-2008)</v>
          </cell>
          <cell r="I463">
            <v>7494209366</v>
          </cell>
          <cell r="K463">
            <v>39541</v>
          </cell>
        </row>
        <row r="464">
          <cell r="C464">
            <v>463</v>
          </cell>
          <cell r="D464" t="str">
            <v>Felix</v>
          </cell>
          <cell r="E464" t="str">
            <v>Griffin</v>
          </cell>
          <cell r="G464" t="str">
            <v>Male/Open</v>
          </cell>
          <cell r="H464" t="str">
            <v>Senior</v>
          </cell>
          <cell r="I464">
            <v>7985593710</v>
          </cell>
          <cell r="K464">
            <v>36565</v>
          </cell>
        </row>
        <row r="465">
          <cell r="C465">
            <v>464</v>
          </cell>
          <cell r="D465" t="str">
            <v>Steve</v>
          </cell>
          <cell r="E465" t="str">
            <v>Callaghan</v>
          </cell>
          <cell r="F465" t="str">
            <v>Manx Fell Runners</v>
          </cell>
          <cell r="G465" t="str">
            <v>Male/Open</v>
          </cell>
          <cell r="H465" t="str">
            <v>V60 (on 1/4/2026)</v>
          </cell>
          <cell r="I465" t="str">
            <v>07624 433206</v>
          </cell>
          <cell r="K465">
            <v>23222</v>
          </cell>
        </row>
        <row r="466">
          <cell r="C466">
            <v>465</v>
          </cell>
          <cell r="D466" t="str">
            <v>tegid</v>
          </cell>
          <cell r="E466" t="str">
            <v>nouvet</v>
          </cell>
          <cell r="F466" t="str">
            <v>none</v>
          </cell>
          <cell r="G466" t="str">
            <v>Male/Open</v>
          </cell>
          <cell r="H466" t="str">
            <v>U18 (2009-2010)</v>
          </cell>
          <cell r="I466">
            <v>7977994834</v>
          </cell>
          <cell r="J466" t="str">
            <v>none</v>
          </cell>
          <cell r="K466">
            <v>39955</v>
          </cell>
        </row>
        <row r="467">
          <cell r="C467">
            <v>466</v>
          </cell>
          <cell r="D467" t="str">
            <v>Tomos</v>
          </cell>
          <cell r="E467" t="str">
            <v>Jones</v>
          </cell>
          <cell r="F467" t="str">
            <v>No club</v>
          </cell>
          <cell r="G467" t="str">
            <v>Male/Open</v>
          </cell>
          <cell r="H467" t="str">
            <v>Senior</v>
          </cell>
          <cell r="I467">
            <v>7765225180</v>
          </cell>
          <cell r="K467">
            <v>37466</v>
          </cell>
        </row>
        <row r="468">
          <cell r="C468">
            <v>467</v>
          </cell>
          <cell r="D468" t="str">
            <v>Vedant</v>
          </cell>
          <cell r="E468" t="str">
            <v>Vairagi</v>
          </cell>
          <cell r="G468" t="str">
            <v>Male/Open</v>
          </cell>
          <cell r="H468" t="str">
            <v>Senior</v>
          </cell>
          <cell r="I468">
            <v>7436350109</v>
          </cell>
          <cell r="J468" t="str">
            <v>Nil</v>
          </cell>
          <cell r="K468">
            <v>36861</v>
          </cell>
        </row>
        <row r="469">
          <cell r="C469">
            <v>468</v>
          </cell>
          <cell r="D469" t="str">
            <v>Stephen</v>
          </cell>
          <cell r="E469" t="str">
            <v>Jones</v>
          </cell>
          <cell r="F469" t="str">
            <v>Arran Runners</v>
          </cell>
          <cell r="G469" t="str">
            <v>Male/Open</v>
          </cell>
          <cell r="H469" t="str">
            <v>V70 (on 1/4/2026)</v>
          </cell>
          <cell r="I469">
            <v>7803754863</v>
          </cell>
          <cell r="J469" t="str">
            <v>None</v>
          </cell>
          <cell r="K469">
            <v>20047</v>
          </cell>
        </row>
        <row r="470">
          <cell r="C470">
            <v>469</v>
          </cell>
          <cell r="D470" t="str">
            <v>Tom</v>
          </cell>
          <cell r="E470" t="str">
            <v>Adams</v>
          </cell>
          <cell r="F470" t="str">
            <v>unaffiliated</v>
          </cell>
          <cell r="G470" t="str">
            <v>Male/Open</v>
          </cell>
          <cell r="H470" t="str">
            <v>Senior</v>
          </cell>
          <cell r="I470">
            <v>7592259985</v>
          </cell>
          <cell r="J470" t="str">
            <v>n/a</v>
          </cell>
          <cell r="K470">
            <v>32719</v>
          </cell>
        </row>
        <row r="471">
          <cell r="C471">
            <v>470</v>
          </cell>
          <cell r="D471" t="str">
            <v>Helena</v>
          </cell>
          <cell r="E471" t="str">
            <v>Cox</v>
          </cell>
          <cell r="F471" t="str">
            <v>Prestatyn RC</v>
          </cell>
          <cell r="G471" t="str">
            <v>Female</v>
          </cell>
          <cell r="H471" t="str">
            <v>Senior</v>
          </cell>
          <cell r="I471">
            <v>7989847249</v>
          </cell>
          <cell r="J471" t="str">
            <v>None</v>
          </cell>
          <cell r="K471">
            <v>34137</v>
          </cell>
        </row>
        <row r="472">
          <cell r="C472">
            <v>471</v>
          </cell>
          <cell r="D472" t="str">
            <v>Louis</v>
          </cell>
          <cell r="E472" t="str">
            <v>Shingles</v>
          </cell>
          <cell r="F472" t="str">
            <v>Highgate Harriers</v>
          </cell>
          <cell r="G472" t="str">
            <v>Male/Open</v>
          </cell>
          <cell r="H472" t="str">
            <v>Senior</v>
          </cell>
          <cell r="I472">
            <v>4407824316707</v>
          </cell>
          <cell r="J472" t="str">
            <v>Na</v>
          </cell>
          <cell r="K472">
            <v>34989</v>
          </cell>
        </row>
        <row r="473">
          <cell r="C473">
            <v>472</v>
          </cell>
          <cell r="D473" t="str">
            <v>Eliza</v>
          </cell>
          <cell r="E473" t="str">
            <v>Drummond-Bates</v>
          </cell>
          <cell r="G473" t="str">
            <v>Female</v>
          </cell>
          <cell r="H473" t="str">
            <v>Senior</v>
          </cell>
          <cell r="I473">
            <v>7972054342</v>
          </cell>
          <cell r="J473" t="str">
            <v>None</v>
          </cell>
          <cell r="K473">
            <v>35184</v>
          </cell>
        </row>
        <row r="474">
          <cell r="C474">
            <v>473</v>
          </cell>
          <cell r="D474" t="str">
            <v>Tom</v>
          </cell>
          <cell r="E474" t="str">
            <v>Drummond-Bates</v>
          </cell>
          <cell r="G474" t="str">
            <v>Male/Open</v>
          </cell>
          <cell r="H474" t="str">
            <v>Senior</v>
          </cell>
          <cell r="I474">
            <v>7387088677</v>
          </cell>
          <cell r="J474" t="str">
            <v>None</v>
          </cell>
          <cell r="K474">
            <v>33626</v>
          </cell>
        </row>
        <row r="475">
          <cell r="C475">
            <v>474</v>
          </cell>
          <cell r="D475" t="str">
            <v>Jo</v>
          </cell>
          <cell r="E475" t="str">
            <v>Alexander</v>
          </cell>
          <cell r="G475" t="str">
            <v>Female</v>
          </cell>
          <cell r="H475" t="str">
            <v>V40 (on 1/4/2026)</v>
          </cell>
          <cell r="I475">
            <v>7789890943</v>
          </cell>
          <cell r="K475">
            <v>29134</v>
          </cell>
        </row>
        <row r="476">
          <cell r="C476">
            <v>475</v>
          </cell>
          <cell r="D476" t="str">
            <v>Paul</v>
          </cell>
          <cell r="E476" t="str">
            <v>Edlington</v>
          </cell>
          <cell r="F476" t="str">
            <v>No club</v>
          </cell>
          <cell r="G476" t="str">
            <v>Male/Open</v>
          </cell>
          <cell r="H476" t="str">
            <v>V40 (on 1/4/2026)</v>
          </cell>
          <cell r="I476">
            <v>7713624414</v>
          </cell>
          <cell r="J476" t="str">
            <v>None</v>
          </cell>
          <cell r="K476">
            <v>29825</v>
          </cell>
        </row>
        <row r="477">
          <cell r="C477">
            <v>476</v>
          </cell>
          <cell r="D477" t="str">
            <v>Safira</v>
          </cell>
          <cell r="E477" t="str">
            <v>Taplin</v>
          </cell>
          <cell r="G477" t="str">
            <v>Female</v>
          </cell>
          <cell r="H477" t="str">
            <v>Senior</v>
          </cell>
          <cell r="I477">
            <v>7375221185</v>
          </cell>
          <cell r="K477">
            <v>37600</v>
          </cell>
        </row>
        <row r="478">
          <cell r="C478">
            <v>477</v>
          </cell>
          <cell r="D478" t="str">
            <v>Esta</v>
          </cell>
          <cell r="E478" t="str">
            <v>MacInnes</v>
          </cell>
          <cell r="G478" t="str">
            <v>Female</v>
          </cell>
          <cell r="H478" t="str">
            <v>Senior</v>
          </cell>
          <cell r="I478">
            <v>447541954857</v>
          </cell>
          <cell r="K478">
            <v>37312</v>
          </cell>
        </row>
        <row r="479">
          <cell r="C479">
            <v>478</v>
          </cell>
          <cell r="D479" t="str">
            <v>Richard</v>
          </cell>
          <cell r="E479" t="str">
            <v>Adamson</v>
          </cell>
          <cell r="F479" t="str">
            <v>Betsi Runaways</v>
          </cell>
          <cell r="G479" t="str">
            <v>Male/Open</v>
          </cell>
          <cell r="H479" t="str">
            <v>V40 (on 1/4/2026)</v>
          </cell>
          <cell r="I479">
            <v>7899080474</v>
          </cell>
          <cell r="J479" t="str">
            <v>N/A</v>
          </cell>
          <cell r="K479">
            <v>28886</v>
          </cell>
        </row>
        <row r="480">
          <cell r="C480">
            <v>479</v>
          </cell>
          <cell r="D480" t="str">
            <v>Annabelle</v>
          </cell>
          <cell r="E480" t="str">
            <v>McQueen</v>
          </cell>
          <cell r="G480" t="str">
            <v>Female</v>
          </cell>
          <cell r="H480" t="str">
            <v>Senior</v>
          </cell>
          <cell r="I480">
            <v>7576915068</v>
          </cell>
          <cell r="J480" t="str">
            <v>None</v>
          </cell>
          <cell r="K480">
            <v>46229</v>
          </cell>
        </row>
        <row r="481">
          <cell r="C481">
            <v>480</v>
          </cell>
          <cell r="D481" t="str">
            <v>Simon</v>
          </cell>
          <cell r="E481" t="str">
            <v>Adams</v>
          </cell>
          <cell r="G481" t="str">
            <v>Male/Open</v>
          </cell>
          <cell r="H481" t="str">
            <v>V40 (on 1/4/2026)</v>
          </cell>
          <cell r="I481">
            <v>7834351728</v>
          </cell>
          <cell r="J481" t="str">
            <v>none</v>
          </cell>
          <cell r="K481">
            <v>30760</v>
          </cell>
        </row>
        <row r="482">
          <cell r="C482">
            <v>481</v>
          </cell>
          <cell r="D482" t="str">
            <v>Daphne</v>
          </cell>
          <cell r="E482" t="str">
            <v>Jones</v>
          </cell>
          <cell r="G482" t="str">
            <v>Female</v>
          </cell>
          <cell r="H482" t="str">
            <v>U23 (2004-2006)</v>
          </cell>
          <cell r="I482">
            <v>7377140871</v>
          </cell>
          <cell r="K482">
            <v>38044</v>
          </cell>
        </row>
        <row r="483">
          <cell r="C483">
            <v>482</v>
          </cell>
          <cell r="D483" t="str">
            <v>Rob</v>
          </cell>
          <cell r="E483" t="str">
            <v>Stanfield</v>
          </cell>
          <cell r="G483" t="str">
            <v>Male/Open</v>
          </cell>
          <cell r="H483" t="str">
            <v>Senior</v>
          </cell>
          <cell r="I483">
            <v>7480227070</v>
          </cell>
          <cell r="J483" t="str">
            <v>Na</v>
          </cell>
          <cell r="K483">
            <v>34700</v>
          </cell>
        </row>
        <row r="484">
          <cell r="C484">
            <v>483</v>
          </cell>
          <cell r="D484" t="str">
            <v>Jason</v>
          </cell>
          <cell r="E484" t="str">
            <v>Jones</v>
          </cell>
          <cell r="F484" t="str">
            <v>Eryri Harriers</v>
          </cell>
          <cell r="G484" t="str">
            <v>Male/Open</v>
          </cell>
          <cell r="H484" t="str">
            <v>V40 (on 1/4/2026)</v>
          </cell>
          <cell r="I484">
            <v>7979590765</v>
          </cell>
          <cell r="J484" t="str">
            <v>N/A</v>
          </cell>
          <cell r="K484">
            <v>28131</v>
          </cell>
        </row>
        <row r="485">
          <cell r="C485">
            <v>484</v>
          </cell>
          <cell r="D485" t="str">
            <v>Scarlett</v>
          </cell>
          <cell r="E485" t="str">
            <v>O’Donnell</v>
          </cell>
          <cell r="G485" t="str">
            <v>Female</v>
          </cell>
          <cell r="H485" t="str">
            <v>Senior</v>
          </cell>
          <cell r="I485">
            <v>7464717342</v>
          </cell>
          <cell r="K485">
            <v>33702</v>
          </cell>
        </row>
        <row r="486">
          <cell r="C486">
            <v>485</v>
          </cell>
          <cell r="D486" t="str">
            <v>Sean</v>
          </cell>
          <cell r="E486" t="str">
            <v>Hughes</v>
          </cell>
          <cell r="G486" t="str">
            <v>Male/Open</v>
          </cell>
          <cell r="H486" t="str">
            <v>Senior</v>
          </cell>
          <cell r="I486">
            <v>7410985807</v>
          </cell>
          <cell r="J486" t="str">
            <v>None</v>
          </cell>
          <cell r="K486">
            <v>36069</v>
          </cell>
        </row>
        <row r="487">
          <cell r="C487">
            <v>486</v>
          </cell>
          <cell r="D487" t="str">
            <v>Rhys</v>
          </cell>
          <cell r="E487" t="str">
            <v>ap Gwilym</v>
          </cell>
          <cell r="G487" t="str">
            <v>Male/Open</v>
          </cell>
          <cell r="H487" t="str">
            <v>V50 (on 1/4/2026)</v>
          </cell>
          <cell r="I487">
            <v>7815063997</v>
          </cell>
          <cell r="J487" t="str">
            <v>Dim</v>
          </cell>
          <cell r="K487">
            <v>27632</v>
          </cell>
        </row>
        <row r="488">
          <cell r="C488">
            <v>487</v>
          </cell>
          <cell r="D488" t="str">
            <v>Claire</v>
          </cell>
          <cell r="E488" t="str">
            <v>Liversage</v>
          </cell>
          <cell r="F488" t="str">
            <v>Unattached</v>
          </cell>
          <cell r="G488" t="str">
            <v>Female</v>
          </cell>
          <cell r="H488" t="str">
            <v>V50 (on 1/4/2026)</v>
          </cell>
          <cell r="I488">
            <v>7522155610</v>
          </cell>
          <cell r="K488">
            <v>24245</v>
          </cell>
        </row>
        <row r="489">
          <cell r="C489">
            <v>488</v>
          </cell>
          <cell r="D489" t="str">
            <v>Gareth</v>
          </cell>
          <cell r="E489" t="str">
            <v>Hughes</v>
          </cell>
          <cell r="F489" t="str">
            <v>Eryri Harriers</v>
          </cell>
          <cell r="G489" t="str">
            <v>Male/Open</v>
          </cell>
          <cell r="H489" t="str">
            <v>V40 (on 1/4/2026)</v>
          </cell>
          <cell r="I489">
            <v>7565480979</v>
          </cell>
          <cell r="K489">
            <v>29632</v>
          </cell>
        </row>
        <row r="490">
          <cell r="C490">
            <v>489</v>
          </cell>
          <cell r="D490" t="str">
            <v>James</v>
          </cell>
          <cell r="E490" t="str">
            <v>McQueen</v>
          </cell>
          <cell r="G490" t="str">
            <v>Male/Open</v>
          </cell>
          <cell r="H490" t="str">
            <v>V50 (on 1/4/2026)</v>
          </cell>
          <cell r="I490">
            <v>7870135590</v>
          </cell>
          <cell r="J490" t="str">
            <v>None</v>
          </cell>
          <cell r="K490">
            <v>25488</v>
          </cell>
        </row>
        <row r="491">
          <cell r="C491">
            <v>490</v>
          </cell>
          <cell r="D491" t="str">
            <v>Ben</v>
          </cell>
          <cell r="E491" t="str">
            <v>Williams</v>
          </cell>
          <cell r="F491" t="str">
            <v>N/A</v>
          </cell>
          <cell r="G491" t="str">
            <v>Male/Open</v>
          </cell>
          <cell r="H491" t="str">
            <v>Senior</v>
          </cell>
          <cell r="I491">
            <v>7896668937</v>
          </cell>
          <cell r="K491">
            <v>36909</v>
          </cell>
        </row>
        <row r="492">
          <cell r="C492">
            <v>491</v>
          </cell>
          <cell r="D492" t="str">
            <v>Mike</v>
          </cell>
          <cell r="E492" t="str">
            <v>Goldthorp</v>
          </cell>
          <cell r="G492" t="str">
            <v>Male/Open</v>
          </cell>
          <cell r="H492" t="str">
            <v>Senior</v>
          </cell>
          <cell r="I492">
            <v>7975858666</v>
          </cell>
          <cell r="J492" t="str">
            <v>N/a</v>
          </cell>
          <cell r="K492">
            <v>32628</v>
          </cell>
        </row>
        <row r="493">
          <cell r="C493">
            <v>492</v>
          </cell>
          <cell r="D493" t="str">
            <v>Saul</v>
          </cell>
          <cell r="E493" t="str">
            <v>Lovatt</v>
          </cell>
          <cell r="F493" t="str">
            <v>Staffs moorlands</v>
          </cell>
          <cell r="G493" t="str">
            <v>Male/Open</v>
          </cell>
          <cell r="H493" t="str">
            <v>V40 (on 1/4/2026)</v>
          </cell>
          <cell r="I493" t="str">
            <v>0&amp;923160867</v>
          </cell>
          <cell r="J493" t="str">
            <v>None</v>
          </cell>
          <cell r="K493">
            <v>31178</v>
          </cell>
        </row>
        <row r="494">
          <cell r="C494">
            <v>494</v>
          </cell>
          <cell r="D494" t="str">
            <v>Adam</v>
          </cell>
          <cell r="E494" t="str">
            <v>Jeffers</v>
          </cell>
          <cell r="F494" t="str">
            <v>Prestatyn RC</v>
          </cell>
          <cell r="G494" t="str">
            <v>Male/Open</v>
          </cell>
          <cell r="H494" t="str">
            <v>Senior</v>
          </cell>
          <cell r="I494">
            <v>7757717765</v>
          </cell>
          <cell r="J494" t="str">
            <v>Crohn's disease/stoma bag</v>
          </cell>
          <cell r="K494">
            <v>33769</v>
          </cell>
        </row>
        <row r="495">
          <cell r="C495">
            <v>493</v>
          </cell>
          <cell r="D495" t="str">
            <v>Aled</v>
          </cell>
          <cell r="E495" t="str">
            <v>Griffith</v>
          </cell>
          <cell r="G495" t="str">
            <v>Male/Open</v>
          </cell>
          <cell r="H495" t="str">
            <v>Senior</v>
          </cell>
          <cell r="I495">
            <v>7565326486</v>
          </cell>
          <cell r="J495" t="str">
            <v>Na</v>
          </cell>
          <cell r="K495">
            <v>33433</v>
          </cell>
        </row>
        <row r="496">
          <cell r="C496">
            <v>495</v>
          </cell>
          <cell r="D496" t="str">
            <v>George</v>
          </cell>
          <cell r="E496" t="str">
            <v>Chinn</v>
          </cell>
          <cell r="F496" t="str">
            <v>Black combe runners</v>
          </cell>
          <cell r="G496" t="str">
            <v>Male/Open</v>
          </cell>
          <cell r="H496" t="str">
            <v>U23 (2004-2006)</v>
          </cell>
          <cell r="I496">
            <v>7940421534</v>
          </cell>
          <cell r="K496">
            <v>37832</v>
          </cell>
        </row>
        <row r="497">
          <cell r="C497">
            <v>496</v>
          </cell>
          <cell r="D497" t="str">
            <v>Susan</v>
          </cell>
          <cell r="E497" t="str">
            <v>Hughes</v>
          </cell>
          <cell r="F497" t="str">
            <v>Prestatyn RC</v>
          </cell>
          <cell r="G497" t="str">
            <v>Female</v>
          </cell>
          <cell r="H497" t="str">
            <v>V60 (on 1/4/2026)</v>
          </cell>
          <cell r="I497">
            <v>7761433777</v>
          </cell>
          <cell r="J497" t="str">
            <v>Blood pressure Losartan</v>
          </cell>
          <cell r="K497">
            <v>21775</v>
          </cell>
        </row>
        <row r="498">
          <cell r="C498">
            <v>497</v>
          </cell>
          <cell r="D498" t="str">
            <v>Annes</v>
          </cell>
          <cell r="E498" t="str">
            <v>Wyn</v>
          </cell>
          <cell r="F498" t="str">
            <v>None</v>
          </cell>
          <cell r="G498" t="str">
            <v>Female</v>
          </cell>
          <cell r="H498" t="str">
            <v>V40 (on 1/4/2026)</v>
          </cell>
          <cell r="I498">
            <v>7779445541</v>
          </cell>
          <cell r="K498">
            <v>30886</v>
          </cell>
        </row>
        <row r="499">
          <cell r="C499">
            <v>498</v>
          </cell>
          <cell r="D499" t="str">
            <v>Freddie</v>
          </cell>
          <cell r="E499" t="str">
            <v>Bohana</v>
          </cell>
          <cell r="G499" t="str">
            <v>Male/Open</v>
          </cell>
          <cell r="H499" t="str">
            <v>U20 (2007-2008)</v>
          </cell>
          <cell r="I499">
            <v>7482074282</v>
          </cell>
          <cell r="J499" t="str">
            <v>Nothing</v>
          </cell>
          <cell r="K499">
            <v>39369</v>
          </cell>
        </row>
        <row r="500">
          <cell r="C500">
            <v>499</v>
          </cell>
          <cell r="D500" t="str">
            <v>Peter</v>
          </cell>
          <cell r="E500" t="str">
            <v>Allen</v>
          </cell>
          <cell r="F500" t="str">
            <v>Erme Valley Harriers</v>
          </cell>
          <cell r="G500" t="str">
            <v>Male/Open</v>
          </cell>
          <cell r="H500" t="str">
            <v>Senior</v>
          </cell>
          <cell r="I500">
            <v>7443494316</v>
          </cell>
          <cell r="J500" t="str">
            <v>NA</v>
          </cell>
          <cell r="K500">
            <v>34079</v>
          </cell>
        </row>
        <row r="501">
          <cell r="C501">
            <v>500</v>
          </cell>
          <cell r="D501" t="str">
            <v>Siggi</v>
          </cell>
          <cell r="E501" t="str">
            <v>Hammond</v>
          </cell>
          <cell r="G501" t="str">
            <v>Male/Open</v>
          </cell>
          <cell r="H501" t="str">
            <v>Senior</v>
          </cell>
          <cell r="I501">
            <v>7514234509</v>
          </cell>
          <cell r="J501" t="str">
            <v>Nil</v>
          </cell>
          <cell r="K501">
            <v>34548</v>
          </cell>
        </row>
        <row r="502">
          <cell r="C502">
            <v>501</v>
          </cell>
          <cell r="D502" t="str">
            <v>Joe</v>
          </cell>
          <cell r="E502" t="str">
            <v>Hopper</v>
          </cell>
          <cell r="G502" t="str">
            <v>Male/Open</v>
          </cell>
          <cell r="H502" t="str">
            <v>V40 (on 1/4/2026)</v>
          </cell>
          <cell r="I502">
            <v>7966352073</v>
          </cell>
          <cell r="J502" t="str">
            <v>No</v>
          </cell>
          <cell r="K502">
            <v>30365</v>
          </cell>
        </row>
        <row r="503">
          <cell r="C503">
            <v>502</v>
          </cell>
          <cell r="D503" t="str">
            <v>James</v>
          </cell>
          <cell r="E503" t="str">
            <v>Coleman</v>
          </cell>
          <cell r="F503" t="str">
            <v>Meirionnydd</v>
          </cell>
          <cell r="G503" t="str">
            <v>Male/Open</v>
          </cell>
          <cell r="H503" t="str">
            <v>Senior</v>
          </cell>
          <cell r="I503">
            <v>7901644923</v>
          </cell>
          <cell r="J503" t="str">
            <v>Nil</v>
          </cell>
          <cell r="K503">
            <v>35369</v>
          </cell>
        </row>
        <row r="504">
          <cell r="C504">
            <v>503</v>
          </cell>
          <cell r="D504" t="str">
            <v>Marion</v>
          </cell>
          <cell r="E504" t="str">
            <v>Head</v>
          </cell>
          <cell r="G504" t="str">
            <v>Female</v>
          </cell>
          <cell r="H504" t="str">
            <v>Senior</v>
          </cell>
          <cell r="I504">
            <v>7784658430</v>
          </cell>
          <cell r="K504">
            <v>35487</v>
          </cell>
        </row>
        <row r="505">
          <cell r="C505">
            <v>504</v>
          </cell>
          <cell r="D505" t="str">
            <v>Dan</v>
          </cell>
          <cell r="E505" t="str">
            <v>Pritchard</v>
          </cell>
          <cell r="F505" t="str">
            <v>Llamwyr Llyn</v>
          </cell>
          <cell r="G505" t="str">
            <v>Male/Open</v>
          </cell>
          <cell r="H505" t="str">
            <v>U18 (2009-2010)</v>
          </cell>
          <cell r="I505">
            <v>7947517043</v>
          </cell>
          <cell r="K505">
            <v>40215</v>
          </cell>
        </row>
        <row r="506">
          <cell r="C506">
            <v>505</v>
          </cell>
          <cell r="D506" t="str">
            <v>Tom</v>
          </cell>
          <cell r="E506" t="str">
            <v>Simone</v>
          </cell>
          <cell r="F506" t="str">
            <v>None</v>
          </cell>
          <cell r="G506" t="str">
            <v>Male/Open</v>
          </cell>
          <cell r="H506" t="str">
            <v>V40 (on 1/4/2026)</v>
          </cell>
          <cell r="I506" t="str">
            <v>07890 329 870</v>
          </cell>
          <cell r="K506">
            <v>29483</v>
          </cell>
        </row>
        <row r="507">
          <cell r="C507">
            <v>506</v>
          </cell>
          <cell r="D507" t="str">
            <v>Lucy</v>
          </cell>
          <cell r="E507" t="str">
            <v>O'Donnell</v>
          </cell>
          <cell r="F507" t="str">
            <v>Eryri Harriers</v>
          </cell>
          <cell r="G507" t="str">
            <v>Female</v>
          </cell>
          <cell r="H507" t="str">
            <v>V40 (on 1/4/2026)</v>
          </cell>
          <cell r="I507">
            <v>7771295989</v>
          </cell>
          <cell r="K507">
            <v>29277</v>
          </cell>
        </row>
        <row r="508">
          <cell r="C508">
            <v>507</v>
          </cell>
          <cell r="D508" t="str">
            <v>Tom</v>
          </cell>
          <cell r="E508" t="str">
            <v>Simone</v>
          </cell>
          <cell r="G508" t="str">
            <v>Male/Open</v>
          </cell>
          <cell r="H508" t="str">
            <v>V40 (on 1/4/2026)</v>
          </cell>
          <cell r="I508">
            <v>7890329870</v>
          </cell>
          <cell r="J508" t="str">
            <v>Na</v>
          </cell>
          <cell r="K508">
            <v>29483</v>
          </cell>
        </row>
        <row r="509">
          <cell r="C509">
            <v>508</v>
          </cell>
          <cell r="D509" t="str">
            <v>Louis</v>
          </cell>
          <cell r="E509" t="str">
            <v>Guest</v>
          </cell>
          <cell r="G509" t="str">
            <v>Male/Open</v>
          </cell>
          <cell r="H509" t="str">
            <v>Senior</v>
          </cell>
          <cell r="I509">
            <v>7710840151</v>
          </cell>
          <cell r="K509">
            <v>37591</v>
          </cell>
        </row>
        <row r="510">
          <cell r="C510">
            <v>509</v>
          </cell>
          <cell r="D510" t="str">
            <v>Joe</v>
          </cell>
          <cell r="E510" t="str">
            <v>Joe Woodrech</v>
          </cell>
          <cell r="G510" t="str">
            <v>Male/Open</v>
          </cell>
          <cell r="H510" t="str">
            <v>Senior</v>
          </cell>
          <cell r="I510">
            <v>7405196246</v>
          </cell>
          <cell r="J510" t="str">
            <v>Na</v>
          </cell>
          <cell r="K510">
            <v>33305</v>
          </cell>
        </row>
        <row r="511">
          <cell r="C511">
            <v>510</v>
          </cell>
          <cell r="D511" t="str">
            <v>Ciaran</v>
          </cell>
          <cell r="E511" t="str">
            <v>Thew</v>
          </cell>
          <cell r="G511" t="str">
            <v>Male/Open</v>
          </cell>
          <cell r="H511" t="str">
            <v>V40 (on 1/4/2026)</v>
          </cell>
          <cell r="I511">
            <v>7983117326</v>
          </cell>
          <cell r="J511" t="str">
            <v>None</v>
          </cell>
          <cell r="K511">
            <v>29845</v>
          </cell>
        </row>
        <row r="512">
          <cell r="C512">
            <v>511</v>
          </cell>
          <cell r="D512" t="str">
            <v>Jessica</v>
          </cell>
          <cell r="E512" t="str">
            <v>Evans</v>
          </cell>
          <cell r="F512" t="str">
            <v>Gog Tri</v>
          </cell>
          <cell r="G512" t="str">
            <v>Female</v>
          </cell>
          <cell r="H512" t="str">
            <v>V40 (on 1/4/2026)</v>
          </cell>
          <cell r="I512">
            <v>7786538972</v>
          </cell>
          <cell r="K512">
            <v>28863</v>
          </cell>
        </row>
        <row r="513">
          <cell r="C513">
            <v>512</v>
          </cell>
          <cell r="D513" t="str">
            <v>Cain</v>
          </cell>
          <cell r="E513" t="str">
            <v>Muse</v>
          </cell>
          <cell r="G513" t="str">
            <v>Female</v>
          </cell>
          <cell r="H513" t="str">
            <v>Senior</v>
          </cell>
          <cell r="I513">
            <v>7493173727</v>
          </cell>
          <cell r="K513">
            <v>36288</v>
          </cell>
        </row>
        <row r="514">
          <cell r="C514">
            <v>513</v>
          </cell>
          <cell r="D514" t="str">
            <v>Mike</v>
          </cell>
          <cell r="E514" t="str">
            <v>Spill</v>
          </cell>
          <cell r="F514" t="str">
            <v>No club</v>
          </cell>
          <cell r="G514" t="str">
            <v>Male/Open</v>
          </cell>
          <cell r="H514" t="str">
            <v>Senior</v>
          </cell>
          <cell r="I514">
            <v>7399306102</v>
          </cell>
          <cell r="J514" t="str">
            <v>None</v>
          </cell>
          <cell r="K514">
            <v>37695</v>
          </cell>
        </row>
        <row r="515">
          <cell r="C515">
            <v>514</v>
          </cell>
          <cell r="D515" t="str">
            <v>Chris</v>
          </cell>
          <cell r="E515" t="str">
            <v>Lawson</v>
          </cell>
          <cell r="F515" t="str">
            <v>Dark Peak Fell Runners</v>
          </cell>
          <cell r="G515" t="str">
            <v>Male/Open</v>
          </cell>
          <cell r="H515" t="str">
            <v>V50 (on 1/4/2026)</v>
          </cell>
          <cell r="I515">
            <v>7921092950</v>
          </cell>
          <cell r="J515" t="str">
            <v>None</v>
          </cell>
          <cell r="K515">
            <v>25939</v>
          </cell>
        </row>
        <row r="516">
          <cell r="C516">
            <v>515</v>
          </cell>
          <cell r="D516" t="str">
            <v>Brendan</v>
          </cell>
          <cell r="E516" t="str">
            <v>Moore</v>
          </cell>
          <cell r="F516" t="str">
            <v>Ripley Running Club</v>
          </cell>
          <cell r="G516" t="str">
            <v>Male/Open</v>
          </cell>
          <cell r="H516" t="str">
            <v>V40 (on 1/4/2026)</v>
          </cell>
          <cell r="I516">
            <v>7784081634</v>
          </cell>
          <cell r="J516" t="str">
            <v>None</v>
          </cell>
          <cell r="K516">
            <v>28941</v>
          </cell>
        </row>
        <row r="517">
          <cell r="C517">
            <v>516</v>
          </cell>
          <cell r="D517" t="str">
            <v>Aaron</v>
          </cell>
          <cell r="E517" t="str">
            <v>Griffiths</v>
          </cell>
          <cell r="F517" t="str">
            <v>N/A</v>
          </cell>
          <cell r="G517" t="str">
            <v>Male/Open</v>
          </cell>
          <cell r="H517" t="str">
            <v>Senior</v>
          </cell>
          <cell r="I517">
            <v>7837333136</v>
          </cell>
          <cell r="J517" t="str">
            <v>N/A</v>
          </cell>
          <cell r="K517">
            <v>34596</v>
          </cell>
        </row>
        <row r="518">
          <cell r="C518">
            <v>517</v>
          </cell>
          <cell r="D518" t="str">
            <v>Joseph</v>
          </cell>
          <cell r="E518" t="str">
            <v>Killick</v>
          </cell>
          <cell r="F518" t="str">
            <v>No club</v>
          </cell>
          <cell r="G518" t="str">
            <v>Male/Open</v>
          </cell>
          <cell r="H518" t="str">
            <v>Senior</v>
          </cell>
          <cell r="I518">
            <v>7769332205</v>
          </cell>
          <cell r="K518">
            <v>36010</v>
          </cell>
        </row>
        <row r="519">
          <cell r="C519">
            <v>518</v>
          </cell>
          <cell r="D519" t="str">
            <v>Joshua</v>
          </cell>
          <cell r="E519" t="str">
            <v>Tremblay</v>
          </cell>
          <cell r="F519" t="str">
            <v>Mynyddwyr de Cymru</v>
          </cell>
          <cell r="G519" t="str">
            <v>Male/Open</v>
          </cell>
          <cell r="H519" t="str">
            <v>Senior</v>
          </cell>
          <cell r="I519">
            <v>7923827156</v>
          </cell>
          <cell r="K519">
            <v>33279</v>
          </cell>
        </row>
        <row r="520">
          <cell r="C520">
            <v>519</v>
          </cell>
          <cell r="D520" t="str">
            <v>Bethan</v>
          </cell>
          <cell r="E520" t="str">
            <v>Williams</v>
          </cell>
          <cell r="F520" t="str">
            <v>Rhedwyr Emlyn</v>
          </cell>
          <cell r="G520" t="str">
            <v>Female</v>
          </cell>
          <cell r="H520" t="str">
            <v>Senior</v>
          </cell>
          <cell r="I520">
            <v>7981343313</v>
          </cell>
          <cell r="K520">
            <v>31639</v>
          </cell>
        </row>
        <row r="521">
          <cell r="C521">
            <v>520</v>
          </cell>
          <cell r="D521" t="str">
            <v>Pete</v>
          </cell>
          <cell r="E521" t="str">
            <v>Vale</v>
          </cell>
          <cell r="F521" t="str">
            <v>Mercia FR</v>
          </cell>
          <cell r="G521" t="str">
            <v>Male/Open</v>
          </cell>
          <cell r="H521" t="str">
            <v>V50 (on 1/4/2026)</v>
          </cell>
          <cell r="I521">
            <v>7434929022</v>
          </cell>
          <cell r="J521" t="str">
            <v>None</v>
          </cell>
          <cell r="K521">
            <v>26478</v>
          </cell>
        </row>
        <row r="522">
          <cell r="C522">
            <v>521</v>
          </cell>
          <cell r="D522" t="str">
            <v>Tom</v>
          </cell>
          <cell r="E522" t="str">
            <v>Vale</v>
          </cell>
          <cell r="F522" t="str">
            <v>Mercia FR</v>
          </cell>
          <cell r="G522" t="str">
            <v>Male/Open</v>
          </cell>
          <cell r="H522" t="str">
            <v>U18 (2009-2010)</v>
          </cell>
          <cell r="I522">
            <v>7534929022</v>
          </cell>
          <cell r="J522" t="str">
            <v>None</v>
          </cell>
          <cell r="K522">
            <v>40244</v>
          </cell>
        </row>
        <row r="523">
          <cell r="C523">
            <v>522</v>
          </cell>
          <cell r="D523" t="str">
            <v>Carly</v>
          </cell>
          <cell r="E523" t="str">
            <v>Wong</v>
          </cell>
          <cell r="F523" t="str">
            <v>Prestatyn RC</v>
          </cell>
          <cell r="G523" t="str">
            <v>Female</v>
          </cell>
          <cell r="H523" t="str">
            <v>Senior</v>
          </cell>
          <cell r="I523">
            <v>7375469038</v>
          </cell>
          <cell r="K523">
            <v>32722</v>
          </cell>
        </row>
        <row r="524">
          <cell r="C524">
            <v>523</v>
          </cell>
          <cell r="D524" t="str">
            <v>Phil</v>
          </cell>
          <cell r="E524" t="str">
            <v>Howson</v>
          </cell>
          <cell r="F524" t="str">
            <v>Dronfield Running Club</v>
          </cell>
          <cell r="G524" t="str">
            <v>Male/Open</v>
          </cell>
          <cell r="H524" t="str">
            <v>V50 (on 1/4/2026)</v>
          </cell>
          <cell r="I524" t="str">
            <v>07795 046343</v>
          </cell>
          <cell r="J524" t="str">
            <v>None</v>
          </cell>
          <cell r="K524">
            <v>24939</v>
          </cell>
        </row>
        <row r="525">
          <cell r="C525">
            <v>530</v>
          </cell>
          <cell r="D525" t="str">
            <v>Elen</v>
          </cell>
          <cell r="E525" t="str">
            <v>Edwards</v>
          </cell>
          <cell r="F525" t="str">
            <v>Eryri Harriers</v>
          </cell>
          <cell r="G525" t="str">
            <v>Female</v>
          </cell>
          <cell r="H525" t="str">
            <v>U23 (2004-2006)</v>
          </cell>
          <cell r="I525" t="str">
            <v>07586 522105</v>
          </cell>
          <cell r="J525" t="str">
            <v>N/A</v>
          </cell>
          <cell r="K525">
            <v>39081</v>
          </cell>
        </row>
        <row r="526">
          <cell r="C526">
            <v>525</v>
          </cell>
          <cell r="D526" t="str">
            <v>Nick</v>
          </cell>
          <cell r="E526" t="str">
            <v>Burns</v>
          </cell>
          <cell r="F526" t="str">
            <v>Steel City Striders</v>
          </cell>
          <cell r="G526" t="str">
            <v>Male/Open</v>
          </cell>
          <cell r="H526" t="str">
            <v>V50 (on 1/4/2026)</v>
          </cell>
          <cell r="I526">
            <v>7762917461</v>
          </cell>
          <cell r="J526" t="str">
            <v>None</v>
          </cell>
          <cell r="K526">
            <v>25490</v>
          </cell>
        </row>
        <row r="527">
          <cell r="C527">
            <v>526</v>
          </cell>
          <cell r="D527" t="str">
            <v xml:space="preserve">Efa </v>
          </cell>
          <cell r="E527" t="str">
            <v>Baines</v>
          </cell>
          <cell r="F527" t="str">
            <v>Eryri Harriers</v>
          </cell>
          <cell r="G527" t="str">
            <v>Female</v>
          </cell>
          <cell r="H527" t="str">
            <v>U23 (2004-2006)</v>
          </cell>
          <cell r="I527">
            <v>7768637888</v>
          </cell>
          <cell r="J527" t="str">
            <v>n/a</v>
          </cell>
          <cell r="K527">
            <v>38361</v>
          </cell>
        </row>
        <row r="528">
          <cell r="C528">
            <v>527</v>
          </cell>
          <cell r="D528" t="str">
            <v>Phil</v>
          </cell>
          <cell r="E528" t="str">
            <v>Lynes</v>
          </cell>
          <cell r="F528" t="str">
            <v>U/A</v>
          </cell>
          <cell r="G528" t="str">
            <v>Male/Open</v>
          </cell>
          <cell r="H528" t="str">
            <v>V40 (on 1/4/2026)</v>
          </cell>
          <cell r="I528">
            <v>7814743514</v>
          </cell>
          <cell r="J528" t="str">
            <v>No</v>
          </cell>
          <cell r="K528">
            <v>30980</v>
          </cell>
        </row>
        <row r="529">
          <cell r="C529">
            <v>528</v>
          </cell>
          <cell r="D529" t="str">
            <v>Andreas</v>
          </cell>
          <cell r="E529" t="str">
            <v>Adams</v>
          </cell>
          <cell r="F529" t="str">
            <v>Hebog</v>
          </cell>
          <cell r="G529" t="str">
            <v>Male/Open</v>
          </cell>
          <cell r="H529" t="str">
            <v>Senior</v>
          </cell>
          <cell r="I529">
            <v>7984283832</v>
          </cell>
          <cell r="K529">
            <v>34758</v>
          </cell>
        </row>
        <row r="530">
          <cell r="C530">
            <v>529</v>
          </cell>
          <cell r="D530" t="str">
            <v>Derrick</v>
          </cell>
          <cell r="E530" t="str">
            <v>Adams</v>
          </cell>
          <cell r="F530" t="str">
            <v>Rhedwr unigol</v>
          </cell>
          <cell r="G530" t="str">
            <v>Male/Open</v>
          </cell>
          <cell r="H530" t="str">
            <v>V60 (on 1/4/2026)</v>
          </cell>
          <cell r="I530">
            <v>7984283830</v>
          </cell>
          <cell r="J530" t="str">
            <v>Dim</v>
          </cell>
          <cell r="K530">
            <v>21647</v>
          </cell>
        </row>
        <row r="531">
          <cell r="C531">
            <v>531</v>
          </cell>
          <cell r="D531" t="str">
            <v>Sean</v>
          </cell>
          <cell r="E531" t="str">
            <v>Hill</v>
          </cell>
          <cell r="F531" t="str">
            <v>Na</v>
          </cell>
          <cell r="G531" t="str">
            <v>Male/Open</v>
          </cell>
          <cell r="H531" t="str">
            <v>V40 (on 1/4/2026)</v>
          </cell>
          <cell r="I531">
            <v>7359896925</v>
          </cell>
          <cell r="K531">
            <v>28971</v>
          </cell>
        </row>
        <row r="532">
          <cell r="C532">
            <v>532</v>
          </cell>
          <cell r="D532" t="str">
            <v>Anna</v>
          </cell>
          <cell r="E532" t="str">
            <v>Wood</v>
          </cell>
          <cell r="G532" t="str">
            <v>Female</v>
          </cell>
          <cell r="H532" t="str">
            <v>V50 (on 1/4/2026)</v>
          </cell>
          <cell r="I532">
            <v>7719660339</v>
          </cell>
          <cell r="K532">
            <v>25431</v>
          </cell>
        </row>
        <row r="533">
          <cell r="C533">
            <v>533</v>
          </cell>
          <cell r="D533" t="str">
            <v>Tinka</v>
          </cell>
          <cell r="E533" t="str">
            <v>Vinks</v>
          </cell>
          <cell r="F533" t="str">
            <v>Eryri Harriers</v>
          </cell>
          <cell r="G533" t="str">
            <v>Female</v>
          </cell>
          <cell r="H533" t="str">
            <v>Senior</v>
          </cell>
          <cell r="I533">
            <v>7932774769</v>
          </cell>
          <cell r="K533">
            <v>34183</v>
          </cell>
        </row>
        <row r="534">
          <cell r="C534">
            <v>534</v>
          </cell>
          <cell r="D534" t="str">
            <v>Mark</v>
          </cell>
          <cell r="E534" t="str">
            <v>Katz</v>
          </cell>
          <cell r="G534" t="str">
            <v>Male/Open</v>
          </cell>
          <cell r="H534" t="str">
            <v>V40 (on 1/4/2026)</v>
          </cell>
          <cell r="I534">
            <v>7789933278</v>
          </cell>
          <cell r="K534">
            <v>28400</v>
          </cell>
        </row>
        <row r="535">
          <cell r="C535">
            <v>535</v>
          </cell>
          <cell r="D535" t="str">
            <v>Iolo</v>
          </cell>
          <cell r="E535" t="str">
            <v>Jones</v>
          </cell>
          <cell r="F535" t="str">
            <v>Dim clwb</v>
          </cell>
          <cell r="G535" t="str">
            <v>Male/Open</v>
          </cell>
          <cell r="H535" t="str">
            <v>V50 (on 1/4/2026)</v>
          </cell>
          <cell r="I535">
            <v>7771592568</v>
          </cell>
          <cell r="J535" t="str">
            <v>Dim</v>
          </cell>
          <cell r="K535">
            <v>25563</v>
          </cell>
        </row>
        <row r="536">
          <cell r="C536">
            <v>536</v>
          </cell>
          <cell r="D536" t="str">
            <v>Patrick</v>
          </cell>
          <cell r="E536" t="str">
            <v>Eaton</v>
          </cell>
          <cell r="F536" t="str">
            <v>Unaffiliated</v>
          </cell>
          <cell r="G536" t="str">
            <v>Male/Open</v>
          </cell>
          <cell r="H536" t="str">
            <v>Senior</v>
          </cell>
          <cell r="I536">
            <v>7787534893</v>
          </cell>
          <cell r="J536" t="str">
            <v>None</v>
          </cell>
          <cell r="K536">
            <v>33520</v>
          </cell>
        </row>
        <row r="537">
          <cell r="C537">
            <v>537</v>
          </cell>
          <cell r="D537" t="str">
            <v>Nina</v>
          </cell>
          <cell r="E537" t="str">
            <v>Tant</v>
          </cell>
          <cell r="F537" t="str">
            <v>Eryri Orienteers</v>
          </cell>
          <cell r="G537" t="str">
            <v>Female</v>
          </cell>
          <cell r="H537" t="str">
            <v>Senior</v>
          </cell>
          <cell r="I537">
            <v>7849268641</v>
          </cell>
          <cell r="J537" t="str">
            <v>Unknown</v>
          </cell>
          <cell r="K537">
            <v>32325</v>
          </cell>
        </row>
        <row r="538">
          <cell r="C538">
            <v>538</v>
          </cell>
          <cell r="D538" t="str">
            <v>Gruff</v>
          </cell>
          <cell r="E538" t="str">
            <v>Lewis</v>
          </cell>
          <cell r="F538" t="str">
            <v>Meirionnydd</v>
          </cell>
          <cell r="G538" t="str">
            <v>Male/Open</v>
          </cell>
          <cell r="H538" t="str">
            <v>Senior</v>
          </cell>
          <cell r="I538">
            <v>7791071538</v>
          </cell>
          <cell r="J538" t="str">
            <v>Unknown</v>
          </cell>
          <cell r="K538">
            <v>32092</v>
          </cell>
        </row>
        <row r="539">
          <cell r="C539">
            <v>539</v>
          </cell>
          <cell r="D539" t="str">
            <v>Dafydd</v>
          </cell>
          <cell r="E539" t="str">
            <v>Hughes</v>
          </cell>
          <cell r="G539" t="str">
            <v>Male/Open</v>
          </cell>
          <cell r="H539" t="str">
            <v>Senior</v>
          </cell>
          <cell r="I539">
            <v>7957185978</v>
          </cell>
          <cell r="J539" t="str">
            <v>Unknown</v>
          </cell>
          <cell r="K539">
            <v>33680</v>
          </cell>
        </row>
        <row r="540">
          <cell r="C540">
            <v>540</v>
          </cell>
          <cell r="D540" t="str">
            <v>Doug</v>
          </cell>
          <cell r="E540" t="str">
            <v>Hayes</v>
          </cell>
          <cell r="F540" t="str">
            <v>None</v>
          </cell>
          <cell r="G540" t="str">
            <v>Male/Open</v>
          </cell>
          <cell r="H540" t="str">
            <v>V60 (on 1/4/2026)</v>
          </cell>
          <cell r="I540">
            <v>7946533974</v>
          </cell>
          <cell r="J540" t="str">
            <v>None</v>
          </cell>
          <cell r="K540">
            <v>23310</v>
          </cell>
        </row>
        <row r="541">
          <cell r="C541">
            <v>541</v>
          </cell>
          <cell r="D541" t="str">
            <v>Mike</v>
          </cell>
          <cell r="E541" t="str">
            <v>Pierce</v>
          </cell>
          <cell r="F541" t="str">
            <v>Eryri Harriers</v>
          </cell>
          <cell r="G541" t="str">
            <v>Male/Open</v>
          </cell>
          <cell r="H541" t="str">
            <v>Senior</v>
          </cell>
          <cell r="I541">
            <v>7767390765</v>
          </cell>
          <cell r="J541" t="str">
            <v>Allergic to Penicillin</v>
          </cell>
          <cell r="K541">
            <v>32846</v>
          </cell>
        </row>
        <row r="542">
          <cell r="C542">
            <v>542</v>
          </cell>
          <cell r="D542" t="str">
            <v>Eric</v>
          </cell>
          <cell r="E542" t="str">
            <v>Morden</v>
          </cell>
          <cell r="G542" t="str">
            <v>Male/Open</v>
          </cell>
          <cell r="H542" t="str">
            <v>V40 (on 1/4/2026)</v>
          </cell>
          <cell r="I542">
            <v>7583094586</v>
          </cell>
          <cell r="J542" t="str">
            <v>None</v>
          </cell>
          <cell r="K542">
            <v>33379</v>
          </cell>
        </row>
        <row r="543">
          <cell r="C543">
            <v>543</v>
          </cell>
          <cell r="D543" t="str">
            <v>Dafydd</v>
          </cell>
          <cell r="E543" t="str">
            <v>Hughes</v>
          </cell>
          <cell r="G543" t="str">
            <v>Male/Open</v>
          </cell>
          <cell r="H543" t="str">
            <v>Senior</v>
          </cell>
          <cell r="I543">
            <v>7957185978</v>
          </cell>
          <cell r="K543">
            <v>33680</v>
          </cell>
        </row>
        <row r="544">
          <cell r="C544">
            <v>544</v>
          </cell>
          <cell r="D544" t="str">
            <v>Noa</v>
          </cell>
          <cell r="E544" t="str">
            <v>Vaughan</v>
          </cell>
          <cell r="F544" t="str">
            <v>Eryri Harriers</v>
          </cell>
          <cell r="G544" t="str">
            <v>Male/Open</v>
          </cell>
          <cell r="H544" t="str">
            <v>U23 (2004-2006)</v>
          </cell>
          <cell r="I544">
            <v>7930440244</v>
          </cell>
          <cell r="K544">
            <v>38670</v>
          </cell>
        </row>
        <row r="545">
          <cell r="C545">
            <v>545</v>
          </cell>
          <cell r="D545" t="str">
            <v>Ryan</v>
          </cell>
          <cell r="E545" t="str">
            <v>Owen</v>
          </cell>
          <cell r="G545" t="str">
            <v>Male/Open</v>
          </cell>
          <cell r="H545" t="str">
            <v>Senior</v>
          </cell>
          <cell r="I545">
            <v>7880258010</v>
          </cell>
          <cell r="K545">
            <v>36684</v>
          </cell>
        </row>
        <row r="546">
          <cell r="C546">
            <v>546</v>
          </cell>
          <cell r="D546" t="str">
            <v>Marcus</v>
          </cell>
          <cell r="E546" t="str">
            <v>Heys</v>
          </cell>
          <cell r="F546" t="str">
            <v>N/A</v>
          </cell>
          <cell r="G546" t="str">
            <v>Male/Open</v>
          </cell>
          <cell r="H546" t="str">
            <v>U23 (2004-2006)</v>
          </cell>
          <cell r="I546">
            <v>7934366069</v>
          </cell>
          <cell r="J546" t="str">
            <v>Na</v>
          </cell>
          <cell r="K546">
            <v>38682</v>
          </cell>
        </row>
        <row r="547">
          <cell r="C547">
            <v>547</v>
          </cell>
          <cell r="D547" t="str">
            <v>Hywel</v>
          </cell>
          <cell r="E547" t="str">
            <v>Griffiths</v>
          </cell>
          <cell r="G547" t="str">
            <v>Male/Open</v>
          </cell>
          <cell r="H547" t="str">
            <v>V50 (on 1/4/2026)</v>
          </cell>
          <cell r="I547">
            <v>7344103639</v>
          </cell>
          <cell r="K547">
            <v>27781</v>
          </cell>
        </row>
        <row r="548">
          <cell r="C548">
            <v>548</v>
          </cell>
          <cell r="D548" t="str">
            <v>Caio</v>
          </cell>
          <cell r="E548" t="str">
            <v>Griffiths</v>
          </cell>
          <cell r="G548" t="str">
            <v>Male/Open</v>
          </cell>
          <cell r="H548" t="str">
            <v>U20 (2007-2008)</v>
          </cell>
          <cell r="I548">
            <v>7344103639</v>
          </cell>
          <cell r="K548">
            <v>39760</v>
          </cell>
        </row>
        <row r="549">
          <cell r="C549">
            <v>549</v>
          </cell>
          <cell r="D549" t="str">
            <v>Finlay</v>
          </cell>
          <cell r="E549" t="str">
            <v>Grant</v>
          </cell>
          <cell r="F549" t="str">
            <v>Dark Peak Fell Runners</v>
          </cell>
          <cell r="G549" t="str">
            <v>Male/Open</v>
          </cell>
          <cell r="H549" t="str">
            <v>U23 (2004-2006)</v>
          </cell>
          <cell r="I549">
            <v>7392065678</v>
          </cell>
          <cell r="K549">
            <v>37866</v>
          </cell>
        </row>
        <row r="550">
          <cell r="C550">
            <v>550</v>
          </cell>
          <cell r="D550" t="str">
            <v xml:space="preserve">Lucy </v>
          </cell>
          <cell r="E550" t="str">
            <v>Gamble</v>
          </cell>
          <cell r="F550" t="str">
            <v>Cheshire Hill Racers</v>
          </cell>
          <cell r="G550" t="str">
            <v>Female</v>
          </cell>
          <cell r="H550" t="str">
            <v>U23 (2004-2006)</v>
          </cell>
          <cell r="I550">
            <v>7306751213</v>
          </cell>
          <cell r="K550">
            <v>37887</v>
          </cell>
        </row>
        <row r="551">
          <cell r="C551">
            <v>551</v>
          </cell>
          <cell r="D551" t="str">
            <v>Ceirion</v>
          </cell>
          <cell r="E551" t="str">
            <v>Williams</v>
          </cell>
          <cell r="G551" t="str">
            <v>Male/Open</v>
          </cell>
          <cell r="H551" t="str">
            <v>V60 (on 1/4/2026)</v>
          </cell>
          <cell r="I551">
            <v>7791986274</v>
          </cell>
          <cell r="K551">
            <v>22875</v>
          </cell>
        </row>
        <row r="552">
          <cell r="C552">
            <v>552</v>
          </cell>
          <cell r="D552" t="str">
            <v>Morgan</v>
          </cell>
          <cell r="E552" t="str">
            <v>Stephan</v>
          </cell>
          <cell r="G552" t="str">
            <v>Male/Open</v>
          </cell>
          <cell r="H552" t="str">
            <v>Senior</v>
          </cell>
          <cell r="I552">
            <v>7583709242</v>
          </cell>
          <cell r="K552">
            <v>35109</v>
          </cell>
        </row>
        <row r="553">
          <cell r="C553">
            <v>553</v>
          </cell>
          <cell r="D553" t="str">
            <v>Eric</v>
          </cell>
          <cell r="E553" t="str">
            <v>Morden</v>
          </cell>
          <cell r="G553" t="str">
            <v>Male/Open</v>
          </cell>
          <cell r="H553" t="str">
            <v>V40 (on 1/4/2026)</v>
          </cell>
          <cell r="I553">
            <v>75830945896</v>
          </cell>
          <cell r="J553" t="str">
            <v>None</v>
          </cell>
          <cell r="K553">
            <v>33379</v>
          </cell>
        </row>
        <row r="554">
          <cell r="C554">
            <v>554</v>
          </cell>
          <cell r="D554" t="str">
            <v>Andy</v>
          </cell>
          <cell r="E554" t="str">
            <v>Eades</v>
          </cell>
          <cell r="F554" t="str">
            <v>Dark Peak Fell Runners</v>
          </cell>
          <cell r="G554" t="str">
            <v>Male/Open</v>
          </cell>
          <cell r="H554" t="str">
            <v>Senior</v>
          </cell>
          <cell r="I554">
            <v>7958919252</v>
          </cell>
          <cell r="J554" t="str">
            <v>N/A</v>
          </cell>
          <cell r="K554">
            <v>35927</v>
          </cell>
        </row>
        <row r="555">
          <cell r="C555">
            <v>555</v>
          </cell>
          <cell r="D555" t="str">
            <v>Mark</v>
          </cell>
          <cell r="E555" t="str">
            <v>Katz</v>
          </cell>
          <cell r="G555" t="str">
            <v>Male/Open</v>
          </cell>
          <cell r="H555" t="str">
            <v>V40 (on 1/4/2026)</v>
          </cell>
          <cell r="I555">
            <v>7789933278</v>
          </cell>
          <cell r="K555">
            <v>28400</v>
          </cell>
        </row>
        <row r="556">
          <cell r="C556">
            <v>556</v>
          </cell>
          <cell r="D556" t="str">
            <v>Nia</v>
          </cell>
          <cell r="E556" t="str">
            <v>Barnwell</v>
          </cell>
          <cell r="F556" t="str">
            <v>UA</v>
          </cell>
          <cell r="G556" t="str">
            <v>Female</v>
          </cell>
          <cell r="H556" t="str">
            <v>U23 (2004-2006)</v>
          </cell>
          <cell r="I556">
            <v>7594663341</v>
          </cell>
          <cell r="K556">
            <v>38109</v>
          </cell>
        </row>
        <row r="557">
          <cell r="C557">
            <v>557</v>
          </cell>
          <cell r="D557" t="str">
            <v>Robin</v>
          </cell>
          <cell r="E557" t="str">
            <v>Jones</v>
          </cell>
          <cell r="F557" t="str">
            <v>Eryri Harriers</v>
          </cell>
          <cell r="G557" t="str">
            <v>Male/Open</v>
          </cell>
          <cell r="H557" t="str">
            <v>Senior</v>
          </cell>
          <cell r="I557">
            <v>7548745673</v>
          </cell>
          <cell r="K557">
            <v>35597</v>
          </cell>
        </row>
        <row r="558">
          <cell r="C558">
            <v>558</v>
          </cell>
          <cell r="D558" t="str">
            <v>Liz</v>
          </cell>
          <cell r="E558" t="str">
            <v>McIndot</v>
          </cell>
          <cell r="F558" t="str">
            <v>Gog Tri</v>
          </cell>
          <cell r="G558" t="str">
            <v>Female</v>
          </cell>
          <cell r="H558" t="str">
            <v>V60 (on 1/4/2026)</v>
          </cell>
          <cell r="I558">
            <v>7778530477</v>
          </cell>
          <cell r="K558">
            <v>21387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4C9F-AE22-0D47-BD1C-18C20736289B}">
  <dimension ref="A1:J109"/>
  <sheetViews>
    <sheetView tabSelected="1" workbookViewId="0">
      <selection activeCell="N20" sqref="N20"/>
    </sheetView>
  </sheetViews>
  <sheetFormatPr baseColWidth="10" defaultRowHeight="16" x14ac:dyDescent="0.2"/>
  <sheetData>
    <row r="1" spans="1:10" x14ac:dyDescent="0.2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</row>
    <row r="2" spans="1:10" x14ac:dyDescent="0.2">
      <c r="A2" s="6">
        <v>1</v>
      </c>
      <c r="B2" s="7">
        <v>71</v>
      </c>
      <c r="C2" s="8">
        <v>2.252314814814815E-2</v>
      </c>
      <c r="D2" s="9" t="str">
        <f>VLOOKUP(B2,[1]RegistrationList!C:K,2,FALSE)</f>
        <v>Rhys</v>
      </c>
      <c r="E2" s="9" t="str">
        <f>VLOOKUP(B2,[1]RegistrationList!C:K,3,FALSE)</f>
        <v>Jones</v>
      </c>
      <c r="F2" s="9" t="str">
        <f>VLOOKUP(B2,[1]RegistrationList!C:K,4,FALSE)</f>
        <v>Hebog</v>
      </c>
      <c r="G2" s="9" t="str">
        <f>VLOOKUP(B2,[1]RegistrationList!C:K,5,FALSE)</f>
        <v>Male/Open</v>
      </c>
      <c r="H2" s="9" t="str">
        <f>VLOOKUP(B2,[1]RegistrationList!C:K,6,FALSE)</f>
        <v>Senior</v>
      </c>
      <c r="I2" s="10">
        <f>C2/60</f>
        <v>3.7538580246913584E-4</v>
      </c>
      <c r="J2" s="11">
        <f t="shared" ref="J2:J92" si="0">(AVERAGE(I$4:I$8)/I2)*100</f>
        <v>117.46145940390545</v>
      </c>
    </row>
    <row r="3" spans="1:10" x14ac:dyDescent="0.2">
      <c r="A3" s="6">
        <v>2</v>
      </c>
      <c r="B3" s="7">
        <v>204</v>
      </c>
      <c r="C3" s="8">
        <v>2.2881944444444444E-2</v>
      </c>
      <c r="D3" s="9" t="str">
        <f>VLOOKUP(B3,[1]RegistrationList!C:K,2,FALSE)</f>
        <v>Gavin</v>
      </c>
      <c r="E3" s="9" t="str">
        <f>VLOOKUP(B3,[1]RegistrationList!C:K,3,FALSE)</f>
        <v>Roberts</v>
      </c>
      <c r="F3" s="9" t="str">
        <f>VLOOKUP(B3,[1]RegistrationList!C:K,4,FALSE)</f>
        <v>Calder Valley</v>
      </c>
      <c r="G3" s="9" t="str">
        <f>VLOOKUP(B3,[1]RegistrationList!C:K,5,FALSE)</f>
        <v>Male/Open</v>
      </c>
      <c r="H3" s="9" t="str">
        <f>VLOOKUP(B3,[1]RegistrationList!C:K,6,FALSE)</f>
        <v>V40 (on 1/4/2026)</v>
      </c>
      <c r="I3" s="10">
        <f t="shared" ref="I3:I109" si="1">C3/60</f>
        <v>3.8136574074074076E-4</v>
      </c>
      <c r="J3" s="11">
        <f t="shared" si="0"/>
        <v>115.61962569549821</v>
      </c>
    </row>
    <row r="4" spans="1:10" x14ac:dyDescent="0.2">
      <c r="A4" s="6">
        <v>3</v>
      </c>
      <c r="B4" s="7">
        <v>158</v>
      </c>
      <c r="C4" s="8">
        <v>2.5601851851851851E-2</v>
      </c>
      <c r="D4" s="9" t="str">
        <f>VLOOKUP(B4,[1]RegistrationList!C:K,2,FALSE)</f>
        <v>Dafydd</v>
      </c>
      <c r="E4" s="9" t="str">
        <f>VLOOKUP(B4,[1]RegistrationList!C:K,3,FALSE)</f>
        <v>Eryl</v>
      </c>
      <c r="F4" s="9">
        <f>VLOOKUP(B4,[1]RegistrationList!C:K,4,FALSE)</f>
        <v>0</v>
      </c>
      <c r="G4" s="9" t="str">
        <f>VLOOKUP(B4,[1]RegistrationList!C:K,5,FALSE)</f>
        <v>Male/Open</v>
      </c>
      <c r="H4" s="9" t="str">
        <f>VLOOKUP(B4,[1]RegistrationList!C:K,6,FALSE)</f>
        <v>Senior</v>
      </c>
      <c r="I4" s="10">
        <f t="shared" si="1"/>
        <v>4.2669753086419751E-4</v>
      </c>
      <c r="J4" s="11">
        <f t="shared" si="0"/>
        <v>103.33634719710669</v>
      </c>
    </row>
    <row r="5" spans="1:10" x14ac:dyDescent="0.2">
      <c r="A5" s="6">
        <v>4</v>
      </c>
      <c r="B5" s="7">
        <v>129</v>
      </c>
      <c r="C5" s="8">
        <v>2.6435185185185187E-2</v>
      </c>
      <c r="D5" s="9" t="str">
        <f>VLOOKUP(B5,[1]RegistrationList!C:K,2,FALSE)</f>
        <v>Huw</v>
      </c>
      <c r="E5" s="9" t="str">
        <f>VLOOKUP(B5,[1]RegistrationList!C:K,3,FALSE)</f>
        <v>Brassington</v>
      </c>
      <c r="F5" s="9" t="str">
        <f>VLOOKUP(B5,[1]RegistrationList!C:K,4,FALSE)</f>
        <v>Eryri Harriers</v>
      </c>
      <c r="G5" s="9" t="str">
        <f>VLOOKUP(B5,[1]RegistrationList!C:K,5,FALSE)</f>
        <v>Male/Open</v>
      </c>
      <c r="H5" s="9" t="str">
        <f>VLOOKUP(B5,[1]RegistrationList!C:K,6,FALSE)</f>
        <v>V40 (on 1/4/2026)</v>
      </c>
      <c r="I5" s="10">
        <f t="shared" si="1"/>
        <v>4.4058641975308643E-4</v>
      </c>
      <c r="J5" s="11">
        <f t="shared" si="0"/>
        <v>100.07880910683011</v>
      </c>
    </row>
    <row r="6" spans="1:10" x14ac:dyDescent="0.2">
      <c r="A6" s="6">
        <v>5</v>
      </c>
      <c r="B6" s="7">
        <v>268</v>
      </c>
      <c r="C6" s="8">
        <v>2.6655092592592591E-2</v>
      </c>
      <c r="D6" s="9" t="str">
        <f>VLOOKUP(B6,[1]RegistrationList!C:K,2,FALSE)</f>
        <v>Jack</v>
      </c>
      <c r="E6" s="9" t="str">
        <f>VLOOKUP(B6,[1]RegistrationList!C:K,3,FALSE)</f>
        <v>Callaghan</v>
      </c>
      <c r="F6" s="9" t="str">
        <f>VLOOKUP(B6,[1]RegistrationList!C:K,4,FALSE)</f>
        <v>Betsi Runaways</v>
      </c>
      <c r="G6" s="9" t="str">
        <f>VLOOKUP(B6,[1]RegistrationList!C:K,5,FALSE)</f>
        <v>Male/Open</v>
      </c>
      <c r="H6" s="9" t="str">
        <f>VLOOKUP(B6,[1]RegistrationList!C:K,6,FALSE)</f>
        <v>Senior</v>
      </c>
      <c r="I6" s="10">
        <f t="shared" si="1"/>
        <v>4.4425154320987655E-4</v>
      </c>
      <c r="J6" s="11">
        <f t="shared" si="0"/>
        <v>99.253148067737726</v>
      </c>
    </row>
    <row r="7" spans="1:10" x14ac:dyDescent="0.2">
      <c r="A7" s="6">
        <v>6</v>
      </c>
      <c r="B7" s="7">
        <v>249</v>
      </c>
      <c r="C7" s="8">
        <v>2.6701388888888889E-2</v>
      </c>
      <c r="D7" s="9" t="str">
        <f>VLOOKUP(B7,[1]RegistrationList!C:K,2,FALSE)</f>
        <v>Jai</v>
      </c>
      <c r="E7" s="9" t="str">
        <f>VLOOKUP(B7,[1]RegistrationList!C:K,3,FALSE)</f>
        <v>Chauhan</v>
      </c>
      <c r="F7" s="9" t="str">
        <f>VLOOKUP(B7,[1]RegistrationList!C:K,4,FALSE)</f>
        <v>Eryri Harriers</v>
      </c>
      <c r="G7" s="9" t="str">
        <f>VLOOKUP(B7,[1]RegistrationList!C:K,5,FALSE)</f>
        <v>Male/Open</v>
      </c>
      <c r="H7" s="9" t="str">
        <f>VLOOKUP(B7,[1]RegistrationList!C:K,6,FALSE)</f>
        <v>U18 (2009-2010)</v>
      </c>
      <c r="I7" s="10">
        <f t="shared" si="1"/>
        <v>4.4502314814814817E-4</v>
      </c>
      <c r="J7" s="11">
        <f t="shared" si="0"/>
        <v>99.081057650628523</v>
      </c>
    </row>
    <row r="8" spans="1:10" x14ac:dyDescent="0.2">
      <c r="A8" s="6">
        <v>7</v>
      </c>
      <c r="B8" s="7">
        <v>300</v>
      </c>
      <c r="C8" s="8">
        <v>2.6886574074074073E-2</v>
      </c>
      <c r="D8" s="9" t="str">
        <f>VLOOKUP(B8,[1]RegistrationList!C:K,2,FALSE)</f>
        <v>Ben</v>
      </c>
      <c r="E8" s="9" t="str">
        <f>VLOOKUP(B8,[1]RegistrationList!C:K,3,FALSE)</f>
        <v>Chinn</v>
      </c>
      <c r="F8" s="9">
        <f>VLOOKUP(B8,[1]RegistrationList!C:K,4,FALSE)</f>
        <v>0</v>
      </c>
      <c r="G8" s="9" t="str">
        <f>VLOOKUP(B8,[1]RegistrationList!C:K,5,FALSE)</f>
        <v>Male/Open</v>
      </c>
      <c r="H8" s="9" t="str">
        <f>VLOOKUP(B8,[1]RegistrationList!C:K,6,FALSE)</f>
        <v>Senior</v>
      </c>
      <c r="I8" s="10">
        <f t="shared" si="1"/>
        <v>4.4810956790123453E-4</v>
      </c>
      <c r="J8" s="11">
        <f t="shared" si="0"/>
        <v>98.398622470942755</v>
      </c>
    </row>
    <row r="9" spans="1:10" x14ac:dyDescent="0.2">
      <c r="A9" s="6">
        <v>8</v>
      </c>
      <c r="B9" s="7">
        <v>216</v>
      </c>
      <c r="C9" s="8">
        <v>2.7094907407407408E-2</v>
      </c>
      <c r="D9" s="9" t="str">
        <f>VLOOKUP(B9,[1]RegistrationList!C:K,2,FALSE)</f>
        <v>Matthew</v>
      </c>
      <c r="E9" s="9" t="str">
        <f>VLOOKUP(B9,[1]RegistrationList!C:K,3,FALSE)</f>
        <v>Fortes</v>
      </c>
      <c r="F9" s="9" t="str">
        <f>VLOOKUP(B9,[1]RegistrationList!C:K,4,FALSE)</f>
        <v>Eryri Harriers</v>
      </c>
      <c r="G9" s="9" t="str">
        <f>VLOOKUP(B9,[1]RegistrationList!C:K,5,FALSE)</f>
        <v>Male/Open</v>
      </c>
      <c r="H9" s="9" t="str">
        <f>VLOOKUP(B9,[1]RegistrationList!C:K,6,FALSE)</f>
        <v>V40 (on 1/4/2026)</v>
      </c>
      <c r="I9" s="10">
        <f t="shared" si="1"/>
        <v>4.5158179012345679E-4</v>
      </c>
      <c r="J9" s="11">
        <f t="shared" si="0"/>
        <v>97.642033319094395</v>
      </c>
    </row>
    <row r="10" spans="1:10" x14ac:dyDescent="0.2">
      <c r="A10" s="6">
        <v>9</v>
      </c>
      <c r="B10" s="7">
        <v>445</v>
      </c>
      <c r="C10" s="8">
        <v>2.7175925925925926E-2</v>
      </c>
      <c r="D10" s="9" t="str">
        <f>VLOOKUP(B10,[1]RegistrationList!C:K,2,FALSE)</f>
        <v>Ed</v>
      </c>
      <c r="E10" s="9" t="str">
        <f>VLOOKUP(B10,[1]RegistrationList!C:K,3,FALSE)</f>
        <v>Roberts</v>
      </c>
      <c r="F10" s="9">
        <f>VLOOKUP(B10,[1]RegistrationList!C:K,4,FALSE)</f>
        <v>0</v>
      </c>
      <c r="G10" s="9" t="str">
        <f>VLOOKUP(B10,[1]RegistrationList!C:K,5,FALSE)</f>
        <v>Male/Open</v>
      </c>
      <c r="H10" s="9" t="str">
        <f>VLOOKUP(B10,[1]RegistrationList!C:K,6,FALSE)</f>
        <v>Senior</v>
      </c>
      <c r="I10" s="10">
        <f t="shared" si="1"/>
        <v>4.529320987654321E-4</v>
      </c>
      <c r="J10" s="11">
        <f t="shared" si="0"/>
        <v>97.350936967632023</v>
      </c>
    </row>
    <row r="11" spans="1:10" x14ac:dyDescent="0.2">
      <c r="A11" s="6">
        <v>10</v>
      </c>
      <c r="B11" s="12">
        <v>324</v>
      </c>
      <c r="C11" s="8">
        <v>2.71875E-2</v>
      </c>
      <c r="D11" s="9" t="str">
        <f>VLOOKUP(B11,[1]RegistrationList!C:K,2,FALSE)</f>
        <v>Harri</v>
      </c>
      <c r="E11" s="9" t="str">
        <f>VLOOKUP(B11,[1]RegistrationList!C:K,3,FALSE)</f>
        <v>Pickering</v>
      </c>
      <c r="F11" s="9">
        <f>VLOOKUP(B11,[1]RegistrationList!C:K,4,FALSE)</f>
        <v>0</v>
      </c>
      <c r="G11" s="9" t="str">
        <f>VLOOKUP(B11,[1]RegistrationList!C:K,5,FALSE)</f>
        <v>Male/Open</v>
      </c>
      <c r="H11" s="9" t="str">
        <f>VLOOKUP(B11,[1]RegistrationList!C:K,6,FALSE)</f>
        <v>Senior</v>
      </c>
      <c r="I11" s="10">
        <f t="shared" si="1"/>
        <v>4.5312500000000002E-4</v>
      </c>
      <c r="J11" s="11">
        <f t="shared" si="0"/>
        <v>97.309493401447426</v>
      </c>
    </row>
    <row r="12" spans="1:10" x14ac:dyDescent="0.2">
      <c r="A12" s="6">
        <v>11</v>
      </c>
      <c r="B12" s="7">
        <v>341</v>
      </c>
      <c r="C12" s="8">
        <v>2.7280092592592592E-2</v>
      </c>
      <c r="D12" s="9" t="str">
        <f>VLOOKUP(B12,[1]RegistrationList!C:K,2,FALSE)</f>
        <v>James</v>
      </c>
      <c r="E12" s="9" t="str">
        <f>VLOOKUP(B12,[1]RegistrationList!C:K,3,FALSE)</f>
        <v>Walsh</v>
      </c>
      <c r="F12" s="9" t="str">
        <f>VLOOKUP(B12,[1]RegistrationList!C:K,4,FALSE)</f>
        <v>Sale Harriers</v>
      </c>
      <c r="G12" s="9" t="str">
        <f>VLOOKUP(B12,[1]RegistrationList!C:K,5,FALSE)</f>
        <v>Male/Open</v>
      </c>
      <c r="H12" s="9" t="str">
        <f>VLOOKUP(B12,[1]RegistrationList!C:K,6,FALSE)</f>
        <v>Senior</v>
      </c>
      <c r="I12" s="10">
        <f t="shared" si="1"/>
        <v>4.5466820987654321E-4</v>
      </c>
      <c r="J12" s="11">
        <f t="shared" si="0"/>
        <v>96.97921086126432</v>
      </c>
    </row>
    <row r="13" spans="1:10" x14ac:dyDescent="0.2">
      <c r="A13" s="6">
        <v>12</v>
      </c>
      <c r="B13" s="7">
        <v>1</v>
      </c>
      <c r="C13" s="8">
        <v>2.7824074074074074E-2</v>
      </c>
      <c r="D13" s="9" t="str">
        <f>VLOOKUP(B13,[1]RegistrationList!C:K,2,FALSE)</f>
        <v>Neal</v>
      </c>
      <c r="E13" s="9" t="str">
        <f>VLOOKUP(B13,[1]RegistrationList!C:K,3,FALSE)</f>
        <v>Hockley</v>
      </c>
      <c r="F13" s="9" t="str">
        <f>VLOOKUP(B13,[1]RegistrationList!C:K,4,FALSE)</f>
        <v>Eryri Harriers</v>
      </c>
      <c r="G13" s="9" t="str">
        <f>VLOOKUP(B13,[1]RegistrationList!C:K,5,FALSE)</f>
        <v>Male/Open</v>
      </c>
      <c r="H13" s="9" t="str">
        <f>VLOOKUP(B13,[1]RegistrationList!C:K,6,FALSE)</f>
        <v>V40 (on 1/4/2026)</v>
      </c>
      <c r="I13" s="10">
        <f t="shared" si="1"/>
        <v>4.6373456790123454E-4</v>
      </c>
      <c r="J13" s="11">
        <f t="shared" si="0"/>
        <v>95.083194675540767</v>
      </c>
    </row>
    <row r="14" spans="1:10" x14ac:dyDescent="0.2">
      <c r="A14" s="6">
        <v>13</v>
      </c>
      <c r="B14" s="7">
        <v>432</v>
      </c>
      <c r="C14" s="8">
        <v>2.8078703703703703E-2</v>
      </c>
      <c r="D14" s="9" t="str">
        <f>VLOOKUP(B14,[1]RegistrationList!C:K,2,FALSE)</f>
        <v>Jacob</v>
      </c>
      <c r="E14" s="9" t="str">
        <f>VLOOKUP(B14,[1]RegistrationList!C:K,3,FALSE)</f>
        <v>Watson</v>
      </c>
      <c r="F14" s="9">
        <f>VLOOKUP(B14,[1]RegistrationList!C:K,4,FALSE)</f>
        <v>0</v>
      </c>
      <c r="G14" s="9" t="str">
        <f>VLOOKUP(B14,[1]RegistrationList!C:K,5,FALSE)</f>
        <v>Male/Open</v>
      </c>
      <c r="H14" s="9" t="str">
        <f>VLOOKUP(B14,[1]RegistrationList!C:K,6,FALSE)</f>
        <v>U23 (2004-2006)</v>
      </c>
      <c r="I14" s="10">
        <f t="shared" si="1"/>
        <v>4.6797839506172836E-4</v>
      </c>
      <c r="J14" s="11">
        <f t="shared" si="0"/>
        <v>94.220939818631493</v>
      </c>
    </row>
    <row r="15" spans="1:10" x14ac:dyDescent="0.2">
      <c r="A15" s="6">
        <v>14</v>
      </c>
      <c r="B15" s="7">
        <v>72</v>
      </c>
      <c r="C15" s="8">
        <v>2.8136574074074074E-2</v>
      </c>
      <c r="D15" s="9" t="str">
        <f>VLOOKUP(B15,[1]RegistrationList!C:K,2,FALSE)</f>
        <v>Jake</v>
      </c>
      <c r="E15" s="9" t="str">
        <f>VLOOKUP(B15,[1]RegistrationList!C:K,3,FALSE)</f>
        <v>Ratcliffe</v>
      </c>
      <c r="F15" s="9" t="str">
        <f>VLOOKUP(B15,[1]RegistrationList!C:K,4,FALSE)</f>
        <v>Eryri Harriers</v>
      </c>
      <c r="G15" s="9" t="str">
        <f>VLOOKUP(B15,[1]RegistrationList!C:K,5,FALSE)</f>
        <v>Male/Open</v>
      </c>
      <c r="H15" s="9" t="str">
        <f>VLOOKUP(B15,[1]RegistrationList!C:K,6,FALSE)</f>
        <v>Senior</v>
      </c>
      <c r="I15" s="10">
        <f t="shared" si="1"/>
        <v>4.689429012345679E-4</v>
      </c>
      <c r="J15" s="11">
        <f t="shared" si="0"/>
        <v>94.027149321266961</v>
      </c>
    </row>
    <row r="16" spans="1:10" x14ac:dyDescent="0.2">
      <c r="A16" s="6">
        <v>15</v>
      </c>
      <c r="B16" s="7">
        <v>289</v>
      </c>
      <c r="C16" s="8">
        <v>2.8194444444444446E-2</v>
      </c>
      <c r="D16" s="9" t="str">
        <f>VLOOKUP(B16,[1]RegistrationList!C:K,2,FALSE)</f>
        <v>Huw</v>
      </c>
      <c r="E16" s="9" t="str">
        <f>VLOOKUP(B16,[1]RegistrationList!C:K,3,FALSE)</f>
        <v>Harvey</v>
      </c>
      <c r="F16" s="9">
        <f>VLOOKUP(B16,[1]RegistrationList!C:K,4,FALSE)</f>
        <v>0</v>
      </c>
      <c r="G16" s="9" t="str">
        <f>VLOOKUP(B16,[1]RegistrationList!C:K,5,FALSE)</f>
        <v>Male/Open</v>
      </c>
      <c r="H16" s="9" t="str">
        <f>VLOOKUP(B16,[1]RegistrationList!C:K,6,FALSE)</f>
        <v>Senior</v>
      </c>
      <c r="I16" s="10">
        <f t="shared" si="1"/>
        <v>4.6990740740740744E-4</v>
      </c>
      <c r="J16" s="11">
        <f t="shared" si="0"/>
        <v>93.834154351395725</v>
      </c>
    </row>
    <row r="17" spans="1:10" x14ac:dyDescent="0.2">
      <c r="A17" s="6">
        <v>16</v>
      </c>
      <c r="B17" s="7">
        <v>331</v>
      </c>
      <c r="C17" s="8">
        <v>2.8252314814814813E-2</v>
      </c>
      <c r="D17" s="9" t="str">
        <f>VLOOKUP(B17,[1]RegistrationList!C:K,2,FALSE)</f>
        <v>Dion</v>
      </c>
      <c r="E17" s="9" t="str">
        <f>VLOOKUP(B17,[1]RegistrationList!C:K,3,FALSE)</f>
        <v>Jones</v>
      </c>
      <c r="F17" s="9" t="str">
        <f>VLOOKUP(B17,[1]RegistrationList!C:K,4,FALSE)</f>
        <v>Hebog</v>
      </c>
      <c r="G17" s="9" t="str">
        <f>VLOOKUP(B17,[1]RegistrationList!C:K,5,FALSE)</f>
        <v>Male/Open</v>
      </c>
      <c r="H17" s="9" t="str">
        <f>VLOOKUP(B17,[1]RegistrationList!C:K,6,FALSE)</f>
        <v>Senior</v>
      </c>
      <c r="I17" s="10">
        <f t="shared" si="1"/>
        <v>4.7087191358024687E-4</v>
      </c>
      <c r="J17" s="11">
        <f t="shared" si="0"/>
        <v>93.641950020483421</v>
      </c>
    </row>
    <row r="18" spans="1:10" x14ac:dyDescent="0.2">
      <c r="A18" s="6">
        <v>17</v>
      </c>
      <c r="B18" s="7">
        <v>407</v>
      </c>
      <c r="C18" s="8">
        <v>2.8483796296296295E-2</v>
      </c>
      <c r="D18" s="9" t="str">
        <f>VLOOKUP(B18,[1]RegistrationList!C:K,2,FALSE)</f>
        <v>Noa</v>
      </c>
      <c r="E18" s="9" t="str">
        <f>VLOOKUP(B18,[1]RegistrationList!C:K,3,FALSE)</f>
        <v>Dafydd</v>
      </c>
      <c r="F18" s="9" t="str">
        <f>VLOOKUP(B18,[1]RegistrationList!C:K,4,FALSE)</f>
        <v>Betsi Runaways</v>
      </c>
      <c r="G18" s="9" t="str">
        <f>VLOOKUP(B18,[1]RegistrationList!C:K,5,FALSE)</f>
        <v>Male/Open</v>
      </c>
      <c r="H18" s="9" t="str">
        <f>VLOOKUP(B18,[1]RegistrationList!C:K,6,FALSE)</f>
        <v>U18 (2009-2010)</v>
      </c>
      <c r="I18" s="10">
        <f t="shared" si="1"/>
        <v>4.747299382716049E-4</v>
      </c>
      <c r="J18" s="11">
        <f t="shared" si="0"/>
        <v>92.880942706216999</v>
      </c>
    </row>
    <row r="19" spans="1:10" x14ac:dyDescent="0.2">
      <c r="A19" s="6">
        <v>18</v>
      </c>
      <c r="B19" s="7">
        <v>486</v>
      </c>
      <c r="C19" s="8">
        <v>2.8506944444444446E-2</v>
      </c>
      <c r="D19" s="9" t="str">
        <f>VLOOKUP(B19,[1]RegistrationList!C:K,2,FALSE)</f>
        <v>Rhys</v>
      </c>
      <c r="E19" s="9" t="str">
        <f>VLOOKUP(B19,[1]RegistrationList!C:K,3,FALSE)</f>
        <v>ap Gwilym</v>
      </c>
      <c r="F19" s="9">
        <f>VLOOKUP(B19,[1]RegistrationList!C:K,4,FALSE)</f>
        <v>0</v>
      </c>
      <c r="G19" s="9" t="str">
        <f>VLOOKUP(B19,[1]RegistrationList!C:K,5,FALSE)</f>
        <v>Male/Open</v>
      </c>
      <c r="H19" s="9" t="str">
        <f>VLOOKUP(B19,[1]RegistrationList!C:K,6,FALSE)</f>
        <v>V50 (on 1/4/2026)</v>
      </c>
      <c r="I19" s="10">
        <f t="shared" si="1"/>
        <v>4.7511574074074074E-4</v>
      </c>
      <c r="J19" s="11">
        <f t="shared" si="0"/>
        <v>92.805521721477874</v>
      </c>
    </row>
    <row r="20" spans="1:10" x14ac:dyDescent="0.2">
      <c r="A20" s="6">
        <v>19</v>
      </c>
      <c r="B20" s="7">
        <v>205</v>
      </c>
      <c r="C20" s="8">
        <v>2.8599537037037038E-2</v>
      </c>
      <c r="D20" s="9" t="str">
        <f>VLOOKUP(B20,[1]RegistrationList!C:K,2,FALSE)</f>
        <v>Daniel</v>
      </c>
      <c r="E20" s="9" t="str">
        <f>VLOOKUP(B20,[1]RegistrationList!C:K,3,FALSE)</f>
        <v>Elias</v>
      </c>
      <c r="F20" s="9">
        <f>VLOOKUP(B20,[1]RegistrationList!C:K,4,FALSE)</f>
        <v>0</v>
      </c>
      <c r="G20" s="9" t="str">
        <f>VLOOKUP(B20,[1]RegistrationList!C:K,5,FALSE)</f>
        <v>Male/Open</v>
      </c>
      <c r="H20" s="9" t="str">
        <f>VLOOKUP(B20,[1]RegistrationList!C:K,6,FALSE)</f>
        <v>Senior</v>
      </c>
      <c r="I20" s="10">
        <f t="shared" si="1"/>
        <v>4.7665895061728398E-4</v>
      </c>
      <c r="J20" s="11">
        <f t="shared" si="0"/>
        <v>92.505058680696067</v>
      </c>
    </row>
    <row r="21" spans="1:10" x14ac:dyDescent="0.2">
      <c r="A21" s="6">
        <v>20</v>
      </c>
      <c r="B21" s="7">
        <v>176</v>
      </c>
      <c r="C21" s="8">
        <v>2.8703703703703703E-2</v>
      </c>
      <c r="D21" s="9" t="str">
        <f>VLOOKUP(B21,[1]RegistrationList!C:K,2,FALSE)</f>
        <v>Ioan</v>
      </c>
      <c r="E21" s="9" t="str">
        <f>VLOOKUP(B21,[1]RegistrationList!C:K,3,FALSE)</f>
        <v>Coyne</v>
      </c>
      <c r="F21" s="9" t="str">
        <f>VLOOKUP(B21,[1]RegistrationList!C:K,4,FALSE)</f>
        <v>Llwyn Odyn</v>
      </c>
      <c r="G21" s="9" t="str">
        <f>VLOOKUP(B21,[1]RegistrationList!C:K,5,FALSE)</f>
        <v>Male/Open</v>
      </c>
      <c r="H21" s="9" t="str">
        <f>VLOOKUP(B21,[1]RegistrationList!C:K,6,FALSE)</f>
        <v>U18 (2009-2010)</v>
      </c>
      <c r="I21" s="10">
        <f t="shared" si="1"/>
        <v>4.7839506172839508E-4</v>
      </c>
      <c r="J21" s="11">
        <f t="shared" si="0"/>
        <v>92.169354838709666</v>
      </c>
    </row>
    <row r="22" spans="1:10" x14ac:dyDescent="0.2">
      <c r="A22" s="6">
        <v>21</v>
      </c>
      <c r="B22" s="7">
        <v>353</v>
      </c>
      <c r="C22" s="8">
        <v>2.8923611111111112E-2</v>
      </c>
      <c r="D22" s="9" t="str">
        <f>VLOOKUP(B22,[1]RegistrationList!C:K,2,FALSE)</f>
        <v>Greg</v>
      </c>
      <c r="E22" s="9" t="str">
        <f>VLOOKUP(B22,[1]RegistrationList!C:K,3,FALSE)</f>
        <v>Parry</v>
      </c>
      <c r="F22" s="9">
        <f>VLOOKUP(B22,[1]RegistrationList!C:K,4,FALSE)</f>
        <v>0</v>
      </c>
      <c r="G22" s="9" t="str">
        <f>VLOOKUP(B22,[1]RegistrationList!C:K,5,FALSE)</f>
        <v>Male/Open</v>
      </c>
      <c r="H22" s="9" t="str">
        <f>VLOOKUP(B22,[1]RegistrationList!C:K,6,FALSE)</f>
        <v>Senior</v>
      </c>
      <c r="I22" s="10">
        <f t="shared" si="1"/>
        <v>4.820601851851852E-4</v>
      </c>
      <c r="J22" s="11">
        <f t="shared" si="0"/>
        <v>91.468587434973998</v>
      </c>
    </row>
    <row r="23" spans="1:10" x14ac:dyDescent="0.2">
      <c r="A23" s="6">
        <v>22</v>
      </c>
      <c r="B23" s="7">
        <v>345</v>
      </c>
      <c r="C23" s="8">
        <v>2.9166666666666667E-2</v>
      </c>
      <c r="D23" s="9" t="str">
        <f>VLOOKUP(B23,[1]RegistrationList!C:K,2,FALSE)</f>
        <v>Gethin</v>
      </c>
      <c r="E23" s="9" t="str">
        <f>VLOOKUP(B23,[1]RegistrationList!C:K,3,FALSE)</f>
        <v>Jones</v>
      </c>
      <c r="F23" s="9" t="str">
        <f>VLOOKUP(B23,[1]RegistrationList!C:K,4,FALSE)</f>
        <v>Gog Tri</v>
      </c>
      <c r="G23" s="9" t="str">
        <f>VLOOKUP(B23,[1]RegistrationList!C:K,5,FALSE)</f>
        <v>Male/Open</v>
      </c>
      <c r="H23" s="9" t="str">
        <f>VLOOKUP(B23,[1]RegistrationList!C:K,6,FALSE)</f>
        <v>V40 (on 1/4/2026)</v>
      </c>
      <c r="I23" s="10">
        <f t="shared" si="1"/>
        <v>4.861111111111111E-4</v>
      </c>
      <c r="J23" s="11">
        <f t="shared" si="0"/>
        <v>90.706349206349216</v>
      </c>
    </row>
    <row r="24" spans="1:10" x14ac:dyDescent="0.2">
      <c r="A24" s="6">
        <v>23</v>
      </c>
      <c r="B24" s="7">
        <v>294</v>
      </c>
      <c r="C24" s="8">
        <v>2.9409722222222223E-2</v>
      </c>
      <c r="D24" s="9" t="str">
        <f>VLOOKUP(B24,[1]RegistrationList!C:K,2,FALSE)</f>
        <v>Aled</v>
      </c>
      <c r="E24" s="9" t="str">
        <f>VLOOKUP(B24,[1]RegistrationList!C:K,3,FALSE)</f>
        <v>Hughes</v>
      </c>
      <c r="F24" s="9" t="str">
        <f>VLOOKUP(B24,[1]RegistrationList!C:K,4,FALSE)</f>
        <v>Gog Tri</v>
      </c>
      <c r="G24" s="9" t="str">
        <f>VLOOKUP(B24,[1]RegistrationList!C:K,5,FALSE)</f>
        <v>Male/Open</v>
      </c>
      <c r="H24" s="9" t="str">
        <f>VLOOKUP(B24,[1]RegistrationList!C:K,6,FALSE)</f>
        <v>Senior</v>
      </c>
      <c r="I24" s="10">
        <f t="shared" si="1"/>
        <v>4.90162037037037E-4</v>
      </c>
      <c r="J24" s="11">
        <f t="shared" si="0"/>
        <v>89.956709956709972</v>
      </c>
    </row>
    <row r="25" spans="1:10" x14ac:dyDescent="0.2">
      <c r="A25" s="6">
        <v>24</v>
      </c>
      <c r="B25" s="7">
        <v>3</v>
      </c>
      <c r="C25" s="8">
        <v>2.9502314814814815E-2</v>
      </c>
      <c r="D25" s="9" t="str">
        <f>VLOOKUP(B25,[1]RegistrationList!C:K,2,FALSE)</f>
        <v>Deri</v>
      </c>
      <c r="E25" s="9" t="str">
        <f>VLOOKUP(B25,[1]RegistrationList!C:K,3,FALSE)</f>
        <v>Hockley</v>
      </c>
      <c r="F25" s="9" t="str">
        <f>VLOOKUP(B25,[1]RegistrationList!C:K,4,FALSE)</f>
        <v>Eryri Harriers</v>
      </c>
      <c r="G25" s="9" t="str">
        <f>VLOOKUP(B25,[1]RegistrationList!C:K,5,FALSE)</f>
        <v>Male/Open</v>
      </c>
      <c r="H25" s="9" t="str">
        <f>VLOOKUP(B25,[1]RegistrationList!C:K,6,FALSE)</f>
        <v>U20 (2007-2008)</v>
      </c>
      <c r="I25" s="10">
        <f t="shared" si="1"/>
        <v>4.9170524691358024E-4</v>
      </c>
      <c r="J25" s="11">
        <f t="shared" si="0"/>
        <v>89.674382110631626</v>
      </c>
    </row>
    <row r="26" spans="1:10" x14ac:dyDescent="0.2">
      <c r="A26" s="6">
        <v>25</v>
      </c>
      <c r="B26" s="7">
        <v>24</v>
      </c>
      <c r="C26" s="8">
        <v>2.9560185185185186E-2</v>
      </c>
      <c r="D26" s="9" t="str">
        <f>VLOOKUP(B26,[1]RegistrationList!C:K,2,FALSE)</f>
        <v>Craig</v>
      </c>
      <c r="E26" s="9" t="str">
        <f>VLOOKUP(B26,[1]RegistrationList!C:K,3,FALSE)</f>
        <v>Jones</v>
      </c>
      <c r="F26" s="9" t="str">
        <f>VLOOKUP(B26,[1]RegistrationList!C:K,4,FALSE)</f>
        <v>Gog Tri</v>
      </c>
      <c r="G26" s="9" t="str">
        <f>VLOOKUP(B26,[1]RegistrationList!C:K,5,FALSE)</f>
        <v>Male/Open</v>
      </c>
      <c r="H26" s="9" t="str">
        <f>VLOOKUP(B26,[1]RegistrationList!C:K,6,FALSE)</f>
        <v>V50 (on 1/4/2026)</v>
      </c>
      <c r="I26" s="10">
        <f t="shared" si="1"/>
        <v>4.9266975308641977E-4</v>
      </c>
      <c r="J26" s="11">
        <f t="shared" si="0"/>
        <v>89.498825371965538</v>
      </c>
    </row>
    <row r="27" spans="1:10" x14ac:dyDescent="0.2">
      <c r="A27" s="6">
        <v>26</v>
      </c>
      <c r="B27" s="7">
        <v>183</v>
      </c>
      <c r="C27" s="8">
        <v>2.9641203703703704E-2</v>
      </c>
      <c r="D27" s="9" t="str">
        <f>VLOOKUP(B27,[1]RegistrationList!C:K,2,FALSE)</f>
        <v>Jonathan</v>
      </c>
      <c r="E27" s="9" t="str">
        <f>VLOOKUP(B27,[1]RegistrationList!C:K,3,FALSE)</f>
        <v>Moore</v>
      </c>
      <c r="F27" s="9" t="str">
        <f>VLOOKUP(B27,[1]RegistrationList!C:K,4,FALSE)</f>
        <v>WFRA</v>
      </c>
      <c r="G27" s="9" t="str">
        <f>VLOOKUP(B27,[1]RegistrationList!C:K,5,FALSE)</f>
        <v>Male/Open</v>
      </c>
      <c r="H27" s="9" t="str">
        <f>VLOOKUP(B27,[1]RegistrationList!C:K,6,FALSE)</f>
        <v>V50 (on 1/4/2026)</v>
      </c>
      <c r="I27" s="10">
        <f t="shared" si="1"/>
        <v>4.9402006172839504E-4</v>
      </c>
      <c r="J27" s="11">
        <f t="shared" si="0"/>
        <v>89.254197579070677</v>
      </c>
    </row>
    <row r="28" spans="1:10" x14ac:dyDescent="0.2">
      <c r="A28" s="6">
        <v>27</v>
      </c>
      <c r="B28" s="7">
        <v>26</v>
      </c>
      <c r="C28" s="8">
        <v>2.9826388888888888E-2</v>
      </c>
      <c r="D28" s="9" t="str">
        <f>VLOOKUP(B28,[1]RegistrationList!C:K,2,FALSE)</f>
        <v>Catrin</v>
      </c>
      <c r="E28" s="9" t="str">
        <f>VLOOKUP(B28,[1]RegistrationList!C:K,3,FALSE)</f>
        <v>Donnelly</v>
      </c>
      <c r="F28" s="9" t="str">
        <f>VLOOKUP(B28,[1]RegistrationList!C:K,4,FALSE)</f>
        <v>Eryri Harriers</v>
      </c>
      <c r="G28" s="9" t="str">
        <f>VLOOKUP(B28,[1]RegistrationList!C:K,5,FALSE)</f>
        <v>Female</v>
      </c>
      <c r="H28" s="9" t="str">
        <f>VLOOKUP(B28,[1]RegistrationList!C:K,6,FALSE)</f>
        <v>Senior</v>
      </c>
      <c r="I28" s="10">
        <f t="shared" si="1"/>
        <v>4.9710648148148151E-4</v>
      </c>
      <c r="J28" s="11">
        <f t="shared" si="0"/>
        <v>88.700038804811797</v>
      </c>
    </row>
    <row r="29" spans="1:10" x14ac:dyDescent="0.2">
      <c r="A29" s="6">
        <v>28</v>
      </c>
      <c r="B29" s="7">
        <v>9</v>
      </c>
      <c r="C29" s="8">
        <v>3.0069444444444444E-2</v>
      </c>
      <c r="D29" s="9" t="str">
        <f>VLOOKUP(B29,[1]RegistrationList!C:K,2,FALSE)</f>
        <v>Claire</v>
      </c>
      <c r="E29" s="9" t="str">
        <f>VLOOKUP(B29,[1]RegistrationList!C:K,3,FALSE)</f>
        <v>Donnelly</v>
      </c>
      <c r="F29" s="9" t="str">
        <f>VLOOKUP(B29,[1]RegistrationList!C:K,4,FALSE)</f>
        <v>Eryri Harriers</v>
      </c>
      <c r="G29" s="9" t="str">
        <f>VLOOKUP(B29,[1]RegistrationList!C:K,5,FALSE)</f>
        <v>Female</v>
      </c>
      <c r="H29" s="9" t="str">
        <f>VLOOKUP(B29,[1]RegistrationList!C:K,6,FALSE)</f>
        <v>Senior</v>
      </c>
      <c r="I29" s="10">
        <f t="shared" si="1"/>
        <v>5.0115740740740741E-4</v>
      </c>
      <c r="J29" s="11">
        <f t="shared" si="0"/>
        <v>87.983063895304085</v>
      </c>
    </row>
    <row r="30" spans="1:10" x14ac:dyDescent="0.2">
      <c r="A30" s="6">
        <v>29</v>
      </c>
      <c r="B30" s="7">
        <v>398</v>
      </c>
      <c r="C30" s="8">
        <v>3.0092592592592591E-2</v>
      </c>
      <c r="D30" s="9" t="str">
        <f>VLOOKUP(B30,[1]RegistrationList!C:K,2,FALSE)</f>
        <v>Steve</v>
      </c>
      <c r="E30" s="9" t="str">
        <f>VLOOKUP(B30,[1]RegistrationList!C:K,3,FALSE)</f>
        <v>Beynon</v>
      </c>
      <c r="F30" s="9" t="str">
        <f>VLOOKUP(B30,[1]RegistrationList!C:K,4,FALSE)</f>
        <v>Eryri Harriers</v>
      </c>
      <c r="G30" s="9" t="str">
        <f>VLOOKUP(B30,[1]RegistrationList!C:K,5,FALSE)</f>
        <v>Male/Open</v>
      </c>
      <c r="H30" s="9" t="str">
        <f>VLOOKUP(B30,[1]RegistrationList!C:K,6,FALSE)</f>
        <v>Senior</v>
      </c>
      <c r="I30" s="10">
        <f t="shared" si="1"/>
        <v>5.0154320987654314E-4</v>
      </c>
      <c r="J30" s="11">
        <f t="shared" si="0"/>
        <v>87.915384615384625</v>
      </c>
    </row>
    <row r="31" spans="1:10" x14ac:dyDescent="0.2">
      <c r="A31" s="6">
        <v>30</v>
      </c>
      <c r="B31" s="7">
        <v>149</v>
      </c>
      <c r="C31" s="8">
        <v>3.0185185185185186E-2</v>
      </c>
      <c r="D31" s="9" t="str">
        <f>VLOOKUP(B31,[1]RegistrationList!C:K,2,FALSE)</f>
        <v>Josh</v>
      </c>
      <c r="E31" s="9" t="str">
        <f>VLOOKUP(B31,[1]RegistrationList!C:K,3,FALSE)</f>
        <v>Matthews</v>
      </c>
      <c r="F31" s="9">
        <f>VLOOKUP(B31,[1]RegistrationList!C:K,4,FALSE)</f>
        <v>0</v>
      </c>
      <c r="G31" s="9" t="str">
        <f>VLOOKUP(B31,[1]RegistrationList!C:K,5,FALSE)</f>
        <v>Male/Open</v>
      </c>
      <c r="H31" s="9" t="str">
        <f>VLOOKUP(B31,[1]RegistrationList!C:K,6,FALSE)</f>
        <v>Senior</v>
      </c>
      <c r="I31" s="10">
        <f t="shared" si="1"/>
        <v>5.0308641975308648E-4</v>
      </c>
      <c r="J31" s="11">
        <f t="shared" si="0"/>
        <v>87.645705521472379</v>
      </c>
    </row>
    <row r="32" spans="1:10" x14ac:dyDescent="0.2">
      <c r="A32" s="6">
        <v>31</v>
      </c>
      <c r="B32" s="7">
        <v>179</v>
      </c>
      <c r="C32" s="8">
        <v>3.0208333333333334E-2</v>
      </c>
      <c r="D32" s="9" t="str">
        <f>VLOOKUP(B32,[1]RegistrationList!C:K,2,FALSE)</f>
        <v>Russell</v>
      </c>
      <c r="E32" s="9" t="str">
        <f>VLOOKUP(B32,[1]RegistrationList!C:K,3,FALSE)</f>
        <v>Owen</v>
      </c>
      <c r="F32" s="9" t="str">
        <f>VLOOKUP(B32,[1]RegistrationList!C:K,4,FALSE)</f>
        <v>Eryri Harriers</v>
      </c>
      <c r="G32" s="9" t="str">
        <f>VLOOKUP(B32,[1]RegistrationList!C:K,5,FALSE)</f>
        <v>Male/Open</v>
      </c>
      <c r="H32" s="9" t="str">
        <f>VLOOKUP(B32,[1]RegistrationList!C:K,6,FALSE)</f>
        <v>V60 (on 1/4/2026)</v>
      </c>
      <c r="I32" s="10">
        <f t="shared" si="1"/>
        <v>5.0347222222222221E-4</v>
      </c>
      <c r="J32" s="11">
        <f t="shared" si="0"/>
        <v>87.578544061302694</v>
      </c>
    </row>
    <row r="33" spans="1:10" x14ac:dyDescent="0.2">
      <c r="A33" s="6">
        <v>32</v>
      </c>
      <c r="B33" s="7">
        <v>107</v>
      </c>
      <c r="C33" s="8">
        <v>3.0254629629629631E-2</v>
      </c>
      <c r="D33" s="9" t="str">
        <f>VLOOKUP(B33,[1]RegistrationList!C:K,2,FALSE)</f>
        <v>Tony</v>
      </c>
      <c r="E33" s="9" t="str">
        <f>VLOOKUP(B33,[1]RegistrationList!C:K,3,FALSE)</f>
        <v>Hall</v>
      </c>
      <c r="F33" s="9" t="str">
        <f>VLOOKUP(B33,[1]RegistrationList!C:K,4,FALSE)</f>
        <v>Eryri Harriers</v>
      </c>
      <c r="G33" s="9" t="str">
        <f>VLOOKUP(B33,[1]RegistrationList!C:K,5,FALSE)</f>
        <v>Male/Open</v>
      </c>
      <c r="H33" s="9" t="str">
        <f>VLOOKUP(B33,[1]RegistrationList!C:K,6,FALSE)</f>
        <v>V60 (on 1/4/2026)</v>
      </c>
      <c r="I33" s="10">
        <f t="shared" si="1"/>
        <v>5.0424382716049388E-4</v>
      </c>
      <c r="J33" s="11">
        <f t="shared" si="0"/>
        <v>87.444529456771221</v>
      </c>
    </row>
    <row r="34" spans="1:10" x14ac:dyDescent="0.2">
      <c r="A34" s="6">
        <v>33</v>
      </c>
      <c r="B34" s="7">
        <v>238</v>
      </c>
      <c r="C34" s="8">
        <v>3.0254629629629631E-2</v>
      </c>
      <c r="D34" s="9" t="str">
        <f>VLOOKUP(B34,[1]RegistrationList!C:K,2,FALSE)</f>
        <v>Rebecca</v>
      </c>
      <c r="E34" s="9" t="str">
        <f>VLOOKUP(B34,[1]RegistrationList!C:K,3,FALSE)</f>
        <v>Neill</v>
      </c>
      <c r="F34" s="9" t="str">
        <f>VLOOKUP(B34,[1]RegistrationList!C:K,4,FALSE)</f>
        <v>NA</v>
      </c>
      <c r="G34" s="9" t="str">
        <f>VLOOKUP(B34,[1]RegistrationList!C:K,5,FALSE)</f>
        <v>Female</v>
      </c>
      <c r="H34" s="9" t="str">
        <f>VLOOKUP(B34,[1]RegistrationList!C:K,6,FALSE)</f>
        <v>Senior</v>
      </c>
      <c r="I34" s="10">
        <f t="shared" si="1"/>
        <v>5.0424382716049388E-4</v>
      </c>
      <c r="J34" s="11">
        <f t="shared" si="0"/>
        <v>87.444529456771221</v>
      </c>
    </row>
    <row r="35" spans="1:10" x14ac:dyDescent="0.2">
      <c r="A35" s="6">
        <v>34</v>
      </c>
      <c r="B35" s="7">
        <v>346</v>
      </c>
      <c r="C35" s="8">
        <v>3.0497685185185187E-2</v>
      </c>
      <c r="D35" s="9" t="str">
        <f>VLOOKUP(B35,[1]RegistrationList!C:K,2,FALSE)</f>
        <v>Tyeen</v>
      </c>
      <c r="E35" s="9" t="str">
        <f>VLOOKUP(B35,[1]RegistrationList!C:K,3,FALSE)</f>
        <v>Taylor</v>
      </c>
      <c r="F35" s="9" t="str">
        <f>VLOOKUP(B35,[1]RegistrationList!C:K,4,FALSE)</f>
        <v>None</v>
      </c>
      <c r="G35" s="9" t="str">
        <f>VLOOKUP(B35,[1]RegistrationList!C:K,5,FALSE)</f>
        <v>Male/Open</v>
      </c>
      <c r="H35" s="9" t="str">
        <f>VLOOKUP(B35,[1]RegistrationList!C:K,6,FALSE)</f>
        <v>V40 (on 1/4/2026)</v>
      </c>
      <c r="I35" s="10">
        <f t="shared" si="1"/>
        <v>5.0829475308641979E-4</v>
      </c>
      <c r="J35" s="11">
        <f t="shared" si="0"/>
        <v>86.747628083491463</v>
      </c>
    </row>
    <row r="36" spans="1:10" x14ac:dyDescent="0.2">
      <c r="A36" s="6">
        <v>35</v>
      </c>
      <c r="B36" s="7">
        <v>141</v>
      </c>
      <c r="C36" s="8">
        <v>3.0532407407407407E-2</v>
      </c>
      <c r="D36" s="9" t="str">
        <f>VLOOKUP(B36,[1]RegistrationList!C:K,2,FALSE)</f>
        <v>Andrea</v>
      </c>
      <c r="E36" s="9" t="str">
        <f>VLOOKUP(B36,[1]RegistrationList!C:K,3,FALSE)</f>
        <v>Rowlands</v>
      </c>
      <c r="F36" s="9" t="str">
        <f>VLOOKUP(B36,[1]RegistrationList!C:K,4,FALSE)</f>
        <v>Eryri Harriers</v>
      </c>
      <c r="G36" s="9" t="str">
        <f>VLOOKUP(B36,[1]RegistrationList!C:K,5,FALSE)</f>
        <v>Female</v>
      </c>
      <c r="H36" s="9" t="str">
        <f>VLOOKUP(B36,[1]RegistrationList!C:K,6,FALSE)</f>
        <v>V50 (on 1/4/2026)</v>
      </c>
      <c r="I36" s="10">
        <f t="shared" si="1"/>
        <v>5.0887345679012349E-4</v>
      </c>
      <c r="J36" s="11">
        <f t="shared" si="0"/>
        <v>86.648976497346482</v>
      </c>
    </row>
    <row r="37" spans="1:10" x14ac:dyDescent="0.2">
      <c r="A37" s="6">
        <v>36</v>
      </c>
      <c r="B37" s="7">
        <v>70</v>
      </c>
      <c r="C37" s="8">
        <v>3.0636574074074073E-2</v>
      </c>
      <c r="D37" s="9" t="str">
        <f>VLOOKUP(B37,[1]RegistrationList!C:K,2,FALSE)</f>
        <v>Mared</v>
      </c>
      <c r="E37" s="9" t="str">
        <f>VLOOKUP(B37,[1]RegistrationList!C:K,3,FALSE)</f>
        <v>Llywelyn</v>
      </c>
      <c r="F37" s="9" t="str">
        <f>VLOOKUP(B37,[1]RegistrationList!C:K,4,FALSE)</f>
        <v>Hebog</v>
      </c>
      <c r="G37" s="9" t="str">
        <f>VLOOKUP(B37,[1]RegistrationList!C:K,5,FALSE)</f>
        <v>Female</v>
      </c>
      <c r="H37" s="9" t="str">
        <f>VLOOKUP(B37,[1]RegistrationList!C:K,6,FALSE)</f>
        <v>Senior</v>
      </c>
      <c r="I37" s="10">
        <f t="shared" si="1"/>
        <v>5.1060956790123459E-4</v>
      </c>
      <c r="J37" s="11">
        <f t="shared" si="0"/>
        <v>86.354363430298449</v>
      </c>
    </row>
    <row r="38" spans="1:10" x14ac:dyDescent="0.2">
      <c r="A38" s="6">
        <v>37</v>
      </c>
      <c r="B38" s="7">
        <v>546</v>
      </c>
      <c r="C38" s="8">
        <v>3.0694444444444444E-2</v>
      </c>
      <c r="D38" s="9" t="str">
        <f>VLOOKUP(B38,[1]RegistrationList!C:K,2,FALSE)</f>
        <v>Marcus</v>
      </c>
      <c r="E38" s="9" t="str">
        <f>VLOOKUP(B38,[1]RegistrationList!C:K,3,FALSE)</f>
        <v>Heys</v>
      </c>
      <c r="F38" s="9" t="str">
        <f>VLOOKUP(B38,[1]RegistrationList!C:K,4,FALSE)</f>
        <v>N/A</v>
      </c>
      <c r="G38" s="9" t="str">
        <f>VLOOKUP(B38,[1]RegistrationList!C:K,5,FALSE)</f>
        <v>Male/Open</v>
      </c>
      <c r="H38" s="9" t="str">
        <f>VLOOKUP(B38,[1]RegistrationList!C:K,6,FALSE)</f>
        <v>U23 (2004-2006)</v>
      </c>
      <c r="I38" s="10">
        <f t="shared" si="1"/>
        <v>5.1157407407407412E-4</v>
      </c>
      <c r="J38" s="11">
        <f t="shared" si="0"/>
        <v>86.19155354449471</v>
      </c>
    </row>
    <row r="39" spans="1:10" x14ac:dyDescent="0.2">
      <c r="A39" s="6">
        <v>38</v>
      </c>
      <c r="B39" s="7">
        <v>117</v>
      </c>
      <c r="C39" s="8">
        <v>3.0833333333333334E-2</v>
      </c>
      <c r="D39" s="9" t="str">
        <f>VLOOKUP(B39,[1]RegistrationList!C:K,2,FALSE)</f>
        <v>Andy</v>
      </c>
      <c r="E39" s="9" t="str">
        <f>VLOOKUP(B39,[1]RegistrationList!C:K,3,FALSE)</f>
        <v>Goater</v>
      </c>
      <c r="F39" s="9" t="str">
        <f>VLOOKUP(B39,[1]RegistrationList!C:K,4,FALSE)</f>
        <v>Betsi Runaways</v>
      </c>
      <c r="G39" s="9" t="str">
        <f>VLOOKUP(B39,[1]RegistrationList!C:K,5,FALSE)</f>
        <v>Male/Open</v>
      </c>
      <c r="H39" s="9" t="str">
        <f>VLOOKUP(B39,[1]RegistrationList!C:K,6,FALSE)</f>
        <v>V50 (on 1/4/2026)</v>
      </c>
      <c r="I39" s="10">
        <f t="shared" si="1"/>
        <v>5.1388888888888892E-4</v>
      </c>
      <c r="J39" s="11">
        <f t="shared" si="0"/>
        <v>85.803303303303295</v>
      </c>
    </row>
    <row r="40" spans="1:10" x14ac:dyDescent="0.2">
      <c r="A40" s="6">
        <v>39</v>
      </c>
      <c r="B40" s="7">
        <v>449</v>
      </c>
      <c r="C40" s="8">
        <v>3.1122685185185184E-2</v>
      </c>
      <c r="D40" s="9" t="str">
        <f>VLOOKUP(B40,[1]RegistrationList!C:K,2,FALSE)</f>
        <v>Peter</v>
      </c>
      <c r="E40" s="9" t="str">
        <f>VLOOKUP(B40,[1]RegistrationList!C:K,3,FALSE)</f>
        <v>M W Jones</v>
      </c>
      <c r="F40" s="9">
        <f>VLOOKUP(B40,[1]RegistrationList!C:K,4,FALSE)</f>
        <v>0</v>
      </c>
      <c r="G40" s="9" t="str">
        <f>VLOOKUP(B40,[1]RegistrationList!C:K,5,FALSE)</f>
        <v>Male/Open</v>
      </c>
      <c r="H40" s="9" t="str">
        <f>VLOOKUP(B40,[1]RegistrationList!C:K,6,FALSE)</f>
        <v>V60 (on 1/4/2026)</v>
      </c>
      <c r="I40" s="10">
        <f t="shared" si="1"/>
        <v>5.1871141975308639E-4</v>
      </c>
      <c r="J40" s="11">
        <f t="shared" si="0"/>
        <v>85.005578281889186</v>
      </c>
    </row>
    <row r="41" spans="1:10" x14ac:dyDescent="0.2">
      <c r="A41" s="6">
        <v>40</v>
      </c>
      <c r="B41" s="7">
        <v>242</v>
      </c>
      <c r="C41" s="8">
        <v>3.1203703703703702E-2</v>
      </c>
      <c r="D41" s="9" t="str">
        <f>VLOOKUP(B41,[1]RegistrationList!C:K,2,FALSE)</f>
        <v>Gruff</v>
      </c>
      <c r="E41" s="9" t="str">
        <f>VLOOKUP(B41,[1]RegistrationList!C:K,3,FALSE)</f>
        <v>Arfon</v>
      </c>
      <c r="F41" s="9">
        <f>VLOOKUP(B41,[1]RegistrationList!C:K,4,FALSE)</f>
        <v>0</v>
      </c>
      <c r="G41" s="9" t="str">
        <f>VLOOKUP(B41,[1]RegistrationList!C:K,5,FALSE)</f>
        <v>Male/Open</v>
      </c>
      <c r="H41" s="9" t="str">
        <f>VLOOKUP(B41,[1]RegistrationList!C:K,6,FALSE)</f>
        <v>Senior</v>
      </c>
      <c r="I41" s="10">
        <f t="shared" si="1"/>
        <v>5.2006172839506165E-4</v>
      </c>
      <c r="J41" s="11">
        <f t="shared" si="0"/>
        <v>84.78486646884275</v>
      </c>
    </row>
    <row r="42" spans="1:10" x14ac:dyDescent="0.2">
      <c r="A42" s="6">
        <v>41</v>
      </c>
      <c r="B42" s="7">
        <v>90</v>
      </c>
      <c r="C42" s="8">
        <v>3.1261574074074074E-2</v>
      </c>
      <c r="D42" s="9" t="str">
        <f>VLOOKUP(B42,[1]RegistrationList!C:K,2,FALSE)</f>
        <v>Paul</v>
      </c>
      <c r="E42" s="9" t="str">
        <f>VLOOKUP(B42,[1]RegistrationList!C:K,3,FALSE)</f>
        <v>Lewtey</v>
      </c>
      <c r="F42" s="9" t="str">
        <f>VLOOKUP(B42,[1]RegistrationList!C:K,4,FALSE)</f>
        <v>Deestriders</v>
      </c>
      <c r="G42" s="9" t="str">
        <f>VLOOKUP(B42,[1]RegistrationList!C:K,5,FALSE)</f>
        <v>Male/Open</v>
      </c>
      <c r="H42" s="9" t="str">
        <f>VLOOKUP(B42,[1]RegistrationList!C:K,6,FALSE)</f>
        <v>V40 (on 1/4/2026)</v>
      </c>
      <c r="I42" s="10">
        <f t="shared" si="1"/>
        <v>5.2102623456790119E-4</v>
      </c>
      <c r="J42" s="11">
        <f t="shared" si="0"/>
        <v>84.627915586819697</v>
      </c>
    </row>
    <row r="43" spans="1:10" x14ac:dyDescent="0.2">
      <c r="A43" s="6">
        <v>42</v>
      </c>
      <c r="B43" s="7">
        <v>11</v>
      </c>
      <c r="C43" s="8">
        <v>3.1412037037037037E-2</v>
      </c>
      <c r="D43" s="9" t="str">
        <f>VLOOKUP(B43,[1]RegistrationList!C:K,2,FALSE)</f>
        <v>Joe</v>
      </c>
      <c r="E43" s="9" t="str">
        <f>VLOOKUP(B43,[1]RegistrationList!C:K,3,FALSE)</f>
        <v>Symonds</v>
      </c>
      <c r="F43" s="9" t="str">
        <f>VLOOKUP(B43,[1]RegistrationList!C:K,4,FALSE)</f>
        <v>Eryri Harriers</v>
      </c>
      <c r="G43" s="9" t="str">
        <f>VLOOKUP(B43,[1]RegistrationList!C:K,5,FALSE)</f>
        <v>Male/Open</v>
      </c>
      <c r="H43" s="9" t="str">
        <f>VLOOKUP(B43,[1]RegistrationList!C:K,6,FALSE)</f>
        <v>Senior</v>
      </c>
      <c r="I43" s="10">
        <f t="shared" si="1"/>
        <v>5.2353395061728396E-4</v>
      </c>
      <c r="J43" s="11">
        <f t="shared" si="0"/>
        <v>84.222549742078115</v>
      </c>
    </row>
    <row r="44" spans="1:10" x14ac:dyDescent="0.2">
      <c r="A44" s="6">
        <v>43</v>
      </c>
      <c r="B44" s="7">
        <v>333</v>
      </c>
      <c r="C44" s="8">
        <v>3.1469907407407405E-2</v>
      </c>
      <c r="D44" s="9" t="str">
        <f>VLOOKUP(B44,[1]RegistrationList!C:K,2,FALSE)</f>
        <v>Sam</v>
      </c>
      <c r="E44" s="9" t="str">
        <f>VLOOKUP(B44,[1]RegistrationList!C:K,3,FALSE)</f>
        <v>Lees</v>
      </c>
      <c r="F44" s="9">
        <f>VLOOKUP(B44,[1]RegistrationList!C:K,4,FALSE)</f>
        <v>0</v>
      </c>
      <c r="G44" s="9" t="str">
        <f>VLOOKUP(B44,[1]RegistrationList!C:K,5,FALSE)</f>
        <v>Male/Open</v>
      </c>
      <c r="H44" s="9" t="str">
        <f>VLOOKUP(B44,[1]RegistrationList!C:K,6,FALSE)</f>
        <v>V50 (on 1/4/2026)</v>
      </c>
      <c r="I44" s="10">
        <f t="shared" si="1"/>
        <v>5.2449845679012339E-4</v>
      </c>
      <c r="J44" s="11">
        <f t="shared" si="0"/>
        <v>84.067671938212584</v>
      </c>
    </row>
    <row r="45" spans="1:10" x14ac:dyDescent="0.2">
      <c r="A45" s="6">
        <v>44</v>
      </c>
      <c r="B45" s="7">
        <v>6</v>
      </c>
      <c r="C45" s="8">
        <v>3.1493055555555559E-2</v>
      </c>
      <c r="D45" s="9" t="str">
        <f>VLOOKUP(B45,[1]RegistrationList!C:K,2,FALSE)</f>
        <v>Rhys Iwan</v>
      </c>
      <c r="E45" s="9" t="str">
        <f>VLOOKUP(B45,[1]RegistrationList!C:K,3,FALSE)</f>
        <v>Jones</v>
      </c>
      <c r="F45" s="9">
        <f>VLOOKUP(B45,[1]RegistrationList!C:K,4,FALSE)</f>
        <v>0</v>
      </c>
      <c r="G45" s="9" t="str">
        <f>VLOOKUP(B45,[1]RegistrationList!C:K,5,FALSE)</f>
        <v>Male/Open</v>
      </c>
      <c r="H45" s="9" t="str">
        <f>VLOOKUP(B45,[1]RegistrationList!C:K,6,FALSE)</f>
        <v>V40 (on 1/4/2026)</v>
      </c>
      <c r="I45" s="10">
        <f t="shared" si="1"/>
        <v>5.2488425925925934E-4</v>
      </c>
      <c r="J45" s="11">
        <f t="shared" si="0"/>
        <v>84.005880191106201</v>
      </c>
    </row>
    <row r="46" spans="1:10" x14ac:dyDescent="0.2">
      <c r="A46" s="6">
        <v>45</v>
      </c>
      <c r="B46" s="7">
        <v>145</v>
      </c>
      <c r="C46" s="8">
        <v>3.1736111111111111E-2</v>
      </c>
      <c r="D46" s="9" t="str">
        <f>VLOOKUP(B46,[1]RegistrationList!C:K,2,FALSE)</f>
        <v>Patrick</v>
      </c>
      <c r="E46" s="9" t="str">
        <f>VLOOKUP(B46,[1]RegistrationList!C:K,3,FALSE)</f>
        <v>Walsh</v>
      </c>
      <c r="F46" s="9" t="str">
        <f>VLOOKUP(B46,[1]RegistrationList!C:K,4,FALSE)</f>
        <v>N Wales Road Runners</v>
      </c>
      <c r="G46" s="9" t="str">
        <f>VLOOKUP(B46,[1]RegistrationList!C:K,5,FALSE)</f>
        <v>Male/Open</v>
      </c>
      <c r="H46" s="9" t="str">
        <f>VLOOKUP(B46,[1]RegistrationList!C:K,6,FALSE)</f>
        <v>Senior</v>
      </c>
      <c r="I46" s="10">
        <f t="shared" si="1"/>
        <v>5.2893518518518513E-4</v>
      </c>
      <c r="J46" s="11">
        <f t="shared" si="0"/>
        <v>83.362509117432538</v>
      </c>
    </row>
    <row r="47" spans="1:10" x14ac:dyDescent="0.2">
      <c r="A47" s="6">
        <v>46</v>
      </c>
      <c r="B47" s="7">
        <v>161</v>
      </c>
      <c r="C47" s="8">
        <v>3.2164351851851854E-2</v>
      </c>
      <c r="D47" s="9" t="str">
        <f>VLOOKUP(B47,[1]RegistrationList!C:K,2,FALSE)</f>
        <v>Michael</v>
      </c>
      <c r="E47" s="9" t="str">
        <f>VLOOKUP(B47,[1]RegistrationList!C:K,3,FALSE)</f>
        <v>Coyne</v>
      </c>
      <c r="F47" s="9" t="str">
        <f>VLOOKUP(B47,[1]RegistrationList!C:K,4,FALSE)</f>
        <v>Eryri Harriers</v>
      </c>
      <c r="G47" s="9" t="str">
        <f>VLOOKUP(B47,[1]RegistrationList!C:K,5,FALSE)</f>
        <v>Male/Open</v>
      </c>
      <c r="H47" s="9" t="str">
        <f>VLOOKUP(B47,[1]RegistrationList!C:K,6,FALSE)</f>
        <v>V50 (on 1/4/2026)</v>
      </c>
      <c r="I47" s="10">
        <f t="shared" si="1"/>
        <v>5.3607253086419761E-4</v>
      </c>
      <c r="J47" s="11">
        <f t="shared" si="0"/>
        <v>82.252608852105055</v>
      </c>
    </row>
    <row r="48" spans="1:10" x14ac:dyDescent="0.2">
      <c r="A48" s="6">
        <v>47</v>
      </c>
      <c r="B48" s="7">
        <v>21</v>
      </c>
      <c r="C48" s="8">
        <v>3.2245370370370369E-2</v>
      </c>
      <c r="D48" s="9" t="str">
        <f>VLOOKUP(B48,[1]RegistrationList!C:K,2,FALSE)</f>
        <v>Gwyn</v>
      </c>
      <c r="E48" s="9" t="str">
        <f>VLOOKUP(B48,[1]RegistrationList!C:K,3,FALSE)</f>
        <v>Williams</v>
      </c>
      <c r="F48" s="9" t="str">
        <f>VLOOKUP(B48,[1]RegistrationList!C:K,4,FALSE)</f>
        <v>Colwyn Bay AC</v>
      </c>
      <c r="G48" s="9" t="str">
        <f>VLOOKUP(B48,[1]RegistrationList!C:K,5,FALSE)</f>
        <v>Male/Open</v>
      </c>
      <c r="H48" s="9" t="str">
        <f>VLOOKUP(B48,[1]RegistrationList!C:K,6,FALSE)</f>
        <v>V50 (on 1/4/2026)</v>
      </c>
      <c r="I48" s="10">
        <f t="shared" si="1"/>
        <v>5.3742283950617277E-4</v>
      </c>
      <c r="J48" s="11">
        <f t="shared" si="0"/>
        <v>82.04594400574301</v>
      </c>
    </row>
    <row r="49" spans="1:10" x14ac:dyDescent="0.2">
      <c r="A49" s="6">
        <v>48</v>
      </c>
      <c r="B49" s="7">
        <v>255</v>
      </c>
      <c r="C49" s="8">
        <v>3.2314814814814817E-2</v>
      </c>
      <c r="D49" s="9" t="str">
        <f>VLOOKUP(B49,[1]RegistrationList!C:K,2,FALSE)</f>
        <v>Edward</v>
      </c>
      <c r="E49" s="9" t="str">
        <f>VLOOKUP(B49,[1]RegistrationList!C:K,3,FALSE)</f>
        <v>Harmer</v>
      </c>
      <c r="F49" s="9">
        <f>VLOOKUP(B49,[1]RegistrationList!C:K,4,FALSE)</f>
        <v>0</v>
      </c>
      <c r="G49" s="9" t="str">
        <f>VLOOKUP(B49,[1]RegistrationList!C:K,5,FALSE)</f>
        <v>Male/Open</v>
      </c>
      <c r="H49" s="9" t="str">
        <f>VLOOKUP(B49,[1]RegistrationList!C:K,6,FALSE)</f>
        <v>V50 (on 1/4/2026)</v>
      </c>
      <c r="I49" s="10">
        <f t="shared" si="1"/>
        <v>5.3858024691358028E-4</v>
      </c>
      <c r="J49" s="11">
        <f t="shared" si="0"/>
        <v>81.869627507163329</v>
      </c>
    </row>
    <row r="50" spans="1:10" x14ac:dyDescent="0.2">
      <c r="A50" s="6">
        <v>49</v>
      </c>
      <c r="B50" s="7">
        <v>195</v>
      </c>
      <c r="C50" s="8">
        <v>3.2650462962962964E-2</v>
      </c>
      <c r="D50" s="9" t="str">
        <f>VLOOKUP(B50,[1]RegistrationList!C:K,2,FALSE)</f>
        <v>Andy</v>
      </c>
      <c r="E50" s="9" t="str">
        <f>VLOOKUP(B50,[1]RegistrationList!C:K,3,FALSE)</f>
        <v>Jones</v>
      </c>
      <c r="F50" s="9" t="str">
        <f>VLOOKUP(B50,[1]RegistrationList!C:K,4,FALSE)</f>
        <v>Gog Tri</v>
      </c>
      <c r="G50" s="9" t="str">
        <f>VLOOKUP(B50,[1]RegistrationList!C:K,5,FALSE)</f>
        <v>Male/Open</v>
      </c>
      <c r="H50" s="9" t="str">
        <f>VLOOKUP(B50,[1]RegistrationList!C:K,6,FALSE)</f>
        <v>V50 (on 1/4/2026)</v>
      </c>
      <c r="I50" s="10">
        <f t="shared" si="1"/>
        <v>5.4417438271604941E-4</v>
      </c>
      <c r="J50" s="11">
        <f t="shared" si="0"/>
        <v>81.028004253810707</v>
      </c>
    </row>
    <row r="51" spans="1:10" x14ac:dyDescent="0.2">
      <c r="A51" s="6">
        <v>50</v>
      </c>
      <c r="B51" s="7">
        <v>68</v>
      </c>
      <c r="C51" s="8">
        <v>3.2881944444444443E-2</v>
      </c>
      <c r="D51" s="9" t="str">
        <f>VLOOKUP(B51,[1]RegistrationList!C:K,2,FALSE)</f>
        <v>Mike</v>
      </c>
      <c r="E51" s="9" t="str">
        <f>VLOOKUP(B51,[1]RegistrationList!C:K,3,FALSE)</f>
        <v>Snell</v>
      </c>
      <c r="F51" s="9" t="str">
        <f>VLOOKUP(B51,[1]RegistrationList!C:K,4,FALSE)</f>
        <v>Eryri Orienteers</v>
      </c>
      <c r="G51" s="9" t="str">
        <f>VLOOKUP(B51,[1]RegistrationList!C:K,5,FALSE)</f>
        <v>Male/Open</v>
      </c>
      <c r="H51" s="9" t="str">
        <f>VLOOKUP(B51,[1]RegistrationList!C:K,6,FALSE)</f>
        <v>V70 (on 1/4/2026)</v>
      </c>
      <c r="I51" s="10">
        <f t="shared" si="1"/>
        <v>5.4803240740740734E-4</v>
      </c>
      <c r="J51" s="11">
        <f t="shared" si="0"/>
        <v>80.457585357268584</v>
      </c>
    </row>
    <row r="52" spans="1:10" x14ac:dyDescent="0.2">
      <c r="A52" s="6">
        <v>51</v>
      </c>
      <c r="B52" s="7">
        <v>259</v>
      </c>
      <c r="C52" s="8">
        <v>3.3009259259259259E-2</v>
      </c>
      <c r="D52" s="9" t="str">
        <f>VLOOKUP(B52,[1]RegistrationList!C:K,2,FALSE)</f>
        <v>Mari</v>
      </c>
      <c r="E52" s="9" t="str">
        <f>VLOOKUP(B52,[1]RegistrationList!C:K,3,FALSE)</f>
        <v>Davies</v>
      </c>
      <c r="F52" s="9" t="str">
        <f>VLOOKUP(B52,[1]RegistrationList!C:K,4,FALSE)</f>
        <v>CRS</v>
      </c>
      <c r="G52" s="9" t="str">
        <f>VLOOKUP(B52,[1]RegistrationList!C:K,5,FALSE)</f>
        <v>Female</v>
      </c>
      <c r="H52" s="9" t="str">
        <f>VLOOKUP(B52,[1]RegistrationList!C:K,6,FALSE)</f>
        <v>Senior</v>
      </c>
      <c r="I52" s="10">
        <f t="shared" si="1"/>
        <v>5.5015432098765428E-4</v>
      </c>
      <c r="J52" s="11">
        <f t="shared" si="0"/>
        <v>80.147265077138854</v>
      </c>
    </row>
    <row r="53" spans="1:10" x14ac:dyDescent="0.2">
      <c r="A53" s="6">
        <v>52</v>
      </c>
      <c r="B53" s="7">
        <v>463</v>
      </c>
      <c r="C53" s="8">
        <v>3.3449074074074076E-2</v>
      </c>
      <c r="D53" s="9" t="str">
        <f>VLOOKUP(B53,[1]RegistrationList!C:K,2,FALSE)</f>
        <v>Felix</v>
      </c>
      <c r="E53" s="9" t="str">
        <f>VLOOKUP(B53,[1]RegistrationList!C:K,3,FALSE)</f>
        <v>Griffin</v>
      </c>
      <c r="F53" s="9">
        <f>VLOOKUP(B53,[1]RegistrationList!C:K,4,FALSE)</f>
        <v>0</v>
      </c>
      <c r="G53" s="9" t="str">
        <f>VLOOKUP(B53,[1]RegistrationList!C:K,5,FALSE)</f>
        <v>Male/Open</v>
      </c>
      <c r="H53" s="9" t="str">
        <f>VLOOKUP(B53,[1]RegistrationList!C:K,6,FALSE)</f>
        <v>Senior</v>
      </c>
      <c r="I53" s="10">
        <f t="shared" si="1"/>
        <v>5.5748456790123463E-4</v>
      </c>
      <c r="J53" s="11">
        <f t="shared" si="0"/>
        <v>79.093425605536325</v>
      </c>
    </row>
    <row r="54" spans="1:10" x14ac:dyDescent="0.2">
      <c r="A54" s="6">
        <v>53</v>
      </c>
      <c r="B54" s="7">
        <v>250</v>
      </c>
      <c r="C54" s="8">
        <v>3.3854166666666664E-2</v>
      </c>
      <c r="D54" s="9" t="str">
        <f>VLOOKUP(B54,[1]RegistrationList!C:K,2,FALSE)</f>
        <v>Helen</v>
      </c>
      <c r="E54" s="9" t="str">
        <f>VLOOKUP(B54,[1]RegistrationList!C:K,3,FALSE)</f>
        <v>Morgan</v>
      </c>
      <c r="F54" s="9" t="str">
        <f>VLOOKUP(B54,[1]RegistrationList!C:K,4,FALSE)</f>
        <v>Eryri Harriers</v>
      </c>
      <c r="G54" s="9" t="str">
        <f>VLOOKUP(B54,[1]RegistrationList!C:K,5,FALSE)</f>
        <v>Female</v>
      </c>
      <c r="H54" s="9" t="str">
        <f>VLOOKUP(B54,[1]RegistrationList!C:K,6,FALSE)</f>
        <v>V40 (on 1/4/2026)</v>
      </c>
      <c r="I54" s="10">
        <f t="shared" si="1"/>
        <v>5.6423611111111106E-4</v>
      </c>
      <c r="J54" s="11">
        <f t="shared" si="0"/>
        <v>78.147008547008554</v>
      </c>
    </row>
    <row r="55" spans="1:10" x14ac:dyDescent="0.2">
      <c r="A55" s="6">
        <v>54</v>
      </c>
      <c r="B55" s="7">
        <v>151</v>
      </c>
      <c r="C55" s="8">
        <v>3.3958333333333333E-2</v>
      </c>
      <c r="D55" s="9" t="str">
        <f>VLOOKUP(B55,[1]RegistrationList!C:K,2,FALSE)</f>
        <v>Derek</v>
      </c>
      <c r="E55" s="9" t="str">
        <f>VLOOKUP(B55,[1]RegistrationList!C:K,3,FALSE)</f>
        <v>Weaver</v>
      </c>
      <c r="F55" s="9" t="str">
        <f>VLOOKUP(B55,[1]RegistrationList!C:K,4,FALSE)</f>
        <v>Currently not a club member</v>
      </c>
      <c r="G55" s="9" t="str">
        <f>VLOOKUP(B55,[1]RegistrationList!C:K,5,FALSE)</f>
        <v>Male/Open</v>
      </c>
      <c r="H55" s="9" t="str">
        <f>VLOOKUP(B55,[1]RegistrationList!C:K,6,FALSE)</f>
        <v>V70 (on 1/4/2026)</v>
      </c>
      <c r="I55" s="10">
        <f t="shared" si="1"/>
        <v>5.6597222222222227E-4</v>
      </c>
      <c r="J55" s="11">
        <f t="shared" si="0"/>
        <v>77.907293796864337</v>
      </c>
    </row>
    <row r="56" spans="1:10" x14ac:dyDescent="0.2">
      <c r="A56" s="6">
        <v>55</v>
      </c>
      <c r="B56" s="7">
        <v>2</v>
      </c>
      <c r="C56" s="8">
        <v>3.412037037037037E-2</v>
      </c>
      <c r="D56" s="9" t="str">
        <f>VLOOKUP(B56,[1]RegistrationList!C:K,2,FALSE)</f>
        <v>Anwen</v>
      </c>
      <c r="E56" s="9" t="str">
        <f>VLOOKUP(B56,[1]RegistrationList!C:K,3,FALSE)</f>
        <v>Hockley</v>
      </c>
      <c r="F56" s="9" t="str">
        <f>VLOOKUP(B56,[1]RegistrationList!C:K,4,FALSE)</f>
        <v>Eryri Harriers</v>
      </c>
      <c r="G56" s="9" t="str">
        <f>VLOOKUP(B56,[1]RegistrationList!C:K,5,FALSE)</f>
        <v>Female</v>
      </c>
      <c r="H56" s="9" t="str">
        <f>VLOOKUP(B56,[1]RegistrationList!C:K,6,FALSE)</f>
        <v>U23 (2004-2006)</v>
      </c>
      <c r="I56" s="10">
        <f t="shared" si="1"/>
        <v>5.686728395061728E-4</v>
      </c>
      <c r="J56" s="11">
        <f t="shared" si="0"/>
        <v>77.53731343283583</v>
      </c>
    </row>
    <row r="57" spans="1:10" x14ac:dyDescent="0.2">
      <c r="A57" s="6">
        <v>56</v>
      </c>
      <c r="B57" s="7">
        <v>211</v>
      </c>
      <c r="C57" s="8">
        <v>3.4131944444444444E-2</v>
      </c>
      <c r="D57" s="9" t="str">
        <f>VLOOKUP(B57,[1]RegistrationList!C:K,2,FALSE)</f>
        <v>Mabli</v>
      </c>
      <c r="E57" s="9" t="str">
        <f>VLOOKUP(B57,[1]RegistrationList!C:K,3,FALSE)</f>
        <v>Baines</v>
      </c>
      <c r="F57" s="9" t="str">
        <f>VLOOKUP(B57,[1]RegistrationList!C:K,4,FALSE)</f>
        <v>Eryri Harriers</v>
      </c>
      <c r="G57" s="9" t="str">
        <f>VLOOKUP(B57,[1]RegistrationList!C:K,5,FALSE)</f>
        <v>Female</v>
      </c>
      <c r="H57" s="9" t="str">
        <f>VLOOKUP(B57,[1]RegistrationList!C:K,6,FALSE)</f>
        <v>U23 (2004-2006)</v>
      </c>
      <c r="I57" s="10">
        <f t="shared" si="1"/>
        <v>5.6886574074074077E-4</v>
      </c>
      <c r="J57" s="11">
        <f t="shared" si="0"/>
        <v>77.511020684977964</v>
      </c>
    </row>
    <row r="58" spans="1:10" x14ac:dyDescent="0.2">
      <c r="A58" s="6">
        <v>57</v>
      </c>
      <c r="B58" s="7">
        <v>338</v>
      </c>
      <c r="C58" s="8">
        <v>3.4143518518518517E-2</v>
      </c>
      <c r="D58" s="9" t="str">
        <f>VLOOKUP(B58,[1]RegistrationList!C:K,2,FALSE)</f>
        <v>Seb</v>
      </c>
      <c r="E58" s="9" t="str">
        <f>VLOOKUP(B58,[1]RegistrationList!C:K,3,FALSE)</f>
        <v>Kinsey</v>
      </c>
      <c r="F58" s="9" t="str">
        <f>VLOOKUP(B58,[1]RegistrationList!C:K,4,FALSE)</f>
        <v>Glossopdale Harriers</v>
      </c>
      <c r="G58" s="9" t="str">
        <f>VLOOKUP(B58,[1]RegistrationList!C:K,5,FALSE)</f>
        <v>Male/Open</v>
      </c>
      <c r="H58" s="9" t="str">
        <f>VLOOKUP(B58,[1]RegistrationList!C:K,6,FALSE)</f>
        <v>U23 (2004-2006)</v>
      </c>
      <c r="I58" s="10">
        <f t="shared" si="1"/>
        <v>5.6905864197530863E-4</v>
      </c>
      <c r="J58" s="11">
        <f t="shared" si="0"/>
        <v>77.484745762711867</v>
      </c>
    </row>
    <row r="59" spans="1:10" x14ac:dyDescent="0.2">
      <c r="A59" s="6">
        <v>58</v>
      </c>
      <c r="B59" s="7">
        <v>334</v>
      </c>
      <c r="C59" s="8">
        <v>3.4293981481481481E-2</v>
      </c>
      <c r="D59" s="9" t="str">
        <f>VLOOKUP(B59,[1]RegistrationList!C:K,2,FALSE)</f>
        <v>Ben</v>
      </c>
      <c r="E59" s="9" t="str">
        <f>VLOOKUP(B59,[1]RegistrationList!C:K,3,FALSE)</f>
        <v>Booth</v>
      </c>
      <c r="F59" s="9">
        <f>VLOOKUP(B59,[1]RegistrationList!C:K,4,FALSE)</f>
        <v>0</v>
      </c>
      <c r="G59" s="9" t="str">
        <f>VLOOKUP(B59,[1]RegistrationList!C:K,5,FALSE)</f>
        <v>Male/Open</v>
      </c>
      <c r="H59" s="9" t="str">
        <f>VLOOKUP(B59,[1]RegistrationList!C:K,6,FALSE)</f>
        <v>Senior</v>
      </c>
      <c r="I59" s="10">
        <f t="shared" si="1"/>
        <v>5.715663580246913E-4</v>
      </c>
      <c r="J59" s="11">
        <f t="shared" si="0"/>
        <v>77.144785690178878</v>
      </c>
    </row>
    <row r="60" spans="1:10" x14ac:dyDescent="0.2">
      <c r="A60" s="6">
        <v>59</v>
      </c>
      <c r="B60" s="7">
        <v>40</v>
      </c>
      <c r="C60" s="8">
        <v>3.4340277777777775E-2</v>
      </c>
      <c r="D60" s="9" t="str">
        <f>VLOOKUP(B60,[1]RegistrationList!C:K,2,FALSE)</f>
        <v>Dylan</v>
      </c>
      <c r="E60" s="9" t="str">
        <f>VLOOKUP(B60,[1]RegistrationList!C:K,3,FALSE)</f>
        <v>Owen</v>
      </c>
      <c r="F60" s="9" t="str">
        <f>VLOOKUP(B60,[1]RegistrationList!C:K,4,FALSE)</f>
        <v>CRS</v>
      </c>
      <c r="G60" s="9" t="str">
        <f>VLOOKUP(B60,[1]RegistrationList!C:K,5,FALSE)</f>
        <v>Male/Open</v>
      </c>
      <c r="H60" s="9" t="str">
        <f>VLOOKUP(B60,[1]RegistrationList!C:K,6,FALSE)</f>
        <v>U23 (2004-2006)</v>
      </c>
      <c r="I60" s="10">
        <f t="shared" si="1"/>
        <v>5.7233796296296297E-4</v>
      </c>
      <c r="J60" s="11">
        <f t="shared" si="0"/>
        <v>77.040781934614088</v>
      </c>
    </row>
    <row r="61" spans="1:10" x14ac:dyDescent="0.2">
      <c r="A61" s="6">
        <v>60</v>
      </c>
      <c r="B61" s="7">
        <v>320</v>
      </c>
      <c r="C61" s="8">
        <v>3.4641203703703702E-2</v>
      </c>
      <c r="D61" s="9" t="str">
        <f>VLOOKUP(B61,[1]RegistrationList!C:K,2,FALSE)</f>
        <v>Melina (Mel)</v>
      </c>
      <c r="E61" s="9" t="str">
        <f>VLOOKUP(B61,[1]RegistrationList!C:K,3,FALSE)</f>
        <v>Morris</v>
      </c>
      <c r="F61" s="9" t="str">
        <f>VLOOKUP(B61,[1]RegistrationList!C:K,4,FALSE)</f>
        <v>Denbigh Harriers</v>
      </c>
      <c r="G61" s="9" t="str">
        <f>VLOOKUP(B61,[1]RegistrationList!C:K,5,FALSE)</f>
        <v>Female</v>
      </c>
      <c r="H61" s="9" t="str">
        <f>VLOOKUP(B61,[1]RegistrationList!C:K,6,FALSE)</f>
        <v>V50 (on 1/4/2026)</v>
      </c>
      <c r="I61" s="10">
        <f t="shared" si="1"/>
        <v>5.7735339506172841E-4</v>
      </c>
      <c r="J61" s="11">
        <f t="shared" si="0"/>
        <v>76.371533578349485</v>
      </c>
    </row>
    <row r="62" spans="1:10" x14ac:dyDescent="0.2">
      <c r="A62" s="6">
        <v>61</v>
      </c>
      <c r="B62" s="7">
        <v>263</v>
      </c>
      <c r="C62" s="8">
        <v>3.4687500000000003E-2</v>
      </c>
      <c r="D62" s="9" t="str">
        <f>VLOOKUP(B62,[1]RegistrationList!C:K,2,FALSE)</f>
        <v>Harri</v>
      </c>
      <c r="E62" s="9" t="str">
        <f>VLOOKUP(B62,[1]RegistrationList!C:K,3,FALSE)</f>
        <v>Bale</v>
      </c>
      <c r="F62" s="9" t="str">
        <f>VLOOKUP(B62,[1]RegistrationList!C:K,4,FALSE)</f>
        <v>None</v>
      </c>
      <c r="G62" s="9" t="str">
        <f>VLOOKUP(B62,[1]RegistrationList!C:K,5,FALSE)</f>
        <v>Male/Open</v>
      </c>
      <c r="H62" s="9" t="str">
        <f>VLOOKUP(B62,[1]RegistrationList!C:K,6,FALSE)</f>
        <v>U18 (2009-2010)</v>
      </c>
      <c r="I62" s="10">
        <f t="shared" si="1"/>
        <v>5.7812500000000008E-4</v>
      </c>
      <c r="J62" s="11">
        <f t="shared" si="0"/>
        <v>76.269602936269592</v>
      </c>
    </row>
    <row r="63" spans="1:10" x14ac:dyDescent="0.2">
      <c r="A63" s="6">
        <v>62</v>
      </c>
      <c r="B63" s="7">
        <v>547</v>
      </c>
      <c r="C63" s="8">
        <v>3.471064814814815E-2</v>
      </c>
      <c r="D63" s="9" t="str">
        <f>VLOOKUP(B63,[1]RegistrationList!C:K,2,FALSE)</f>
        <v>Hywel</v>
      </c>
      <c r="E63" s="9" t="str">
        <f>VLOOKUP(B63,[1]RegistrationList!C:K,3,FALSE)</f>
        <v>Griffiths</v>
      </c>
      <c r="F63" s="9">
        <f>VLOOKUP(B63,[1]RegistrationList!C:K,4,FALSE)</f>
        <v>0</v>
      </c>
      <c r="G63" s="9" t="str">
        <f>VLOOKUP(B63,[1]RegistrationList!C:K,5,FALSE)</f>
        <v>Male/Open</v>
      </c>
      <c r="H63" s="9" t="str">
        <f>VLOOKUP(B63,[1]RegistrationList!C:K,6,FALSE)</f>
        <v>V50 (on 1/4/2026)</v>
      </c>
      <c r="I63" s="10">
        <f t="shared" si="1"/>
        <v>5.7851080246913581E-4</v>
      </c>
      <c r="J63" s="11">
        <f t="shared" si="0"/>
        <v>76.218739579859957</v>
      </c>
    </row>
    <row r="64" spans="1:10" x14ac:dyDescent="0.2">
      <c r="A64" s="6">
        <v>63</v>
      </c>
      <c r="B64" s="7">
        <v>387</v>
      </c>
      <c r="C64" s="8">
        <v>3.4872685185185187E-2</v>
      </c>
      <c r="D64" s="9" t="str">
        <f>VLOOKUP(B64,[1]RegistrationList!C:K,2,FALSE)</f>
        <v>Abbey</v>
      </c>
      <c r="E64" s="9" t="str">
        <f>VLOOKUP(B64,[1]RegistrationList!C:K,3,FALSE)</f>
        <v>Drake</v>
      </c>
      <c r="F64" s="9" t="str">
        <f>VLOOKUP(B64,[1]RegistrationList!C:K,4,FALSE)</f>
        <v>Eryri Harriers</v>
      </c>
      <c r="G64" s="9" t="str">
        <f>VLOOKUP(B64,[1]RegistrationList!C:K,5,FALSE)</f>
        <v>Female</v>
      </c>
      <c r="H64" s="9" t="str">
        <f>VLOOKUP(B64,[1]RegistrationList!C:K,6,FALSE)</f>
        <v>U18 (2009-2010)</v>
      </c>
      <c r="I64" s="10">
        <f t="shared" si="1"/>
        <v>5.8121141975308644E-4</v>
      </c>
      <c r="J64" s="11">
        <f t="shared" si="0"/>
        <v>75.86458679057418</v>
      </c>
    </row>
    <row r="65" spans="1:10" x14ac:dyDescent="0.2">
      <c r="A65" s="6">
        <v>64</v>
      </c>
      <c r="B65" s="7">
        <v>374</v>
      </c>
      <c r="C65" s="8">
        <v>3.4976851851851849E-2</v>
      </c>
      <c r="D65" s="9" t="str">
        <f>VLOOKUP(B65,[1]RegistrationList!C:K,2,FALSE)</f>
        <v>Steve</v>
      </c>
      <c r="E65" s="9" t="str">
        <f>VLOOKUP(B65,[1]RegistrationList!C:K,3,FALSE)</f>
        <v>Sinfield</v>
      </c>
      <c r="F65" s="9">
        <f>VLOOKUP(B65,[1]RegistrationList!C:K,4,FALSE)</f>
        <v>0</v>
      </c>
      <c r="G65" s="9" t="str">
        <f>VLOOKUP(B65,[1]RegistrationList!C:K,5,FALSE)</f>
        <v>Male/Open</v>
      </c>
      <c r="H65" s="9" t="str">
        <f>VLOOKUP(B65,[1]RegistrationList!C:K,6,FALSE)</f>
        <v>V40 (on 1/4/2026)</v>
      </c>
      <c r="I65" s="10">
        <f t="shared" si="1"/>
        <v>5.8294753086419744E-4</v>
      </c>
      <c r="J65" s="11">
        <f t="shared" si="0"/>
        <v>75.638649900728012</v>
      </c>
    </row>
    <row r="66" spans="1:10" x14ac:dyDescent="0.2">
      <c r="A66" s="13">
        <v>65</v>
      </c>
      <c r="B66" s="7">
        <v>210</v>
      </c>
      <c r="C66" s="8">
        <v>3.4988425925925923E-2</v>
      </c>
      <c r="D66" s="9" t="str">
        <f>VLOOKUP(B66,[1]RegistrationList!C:K,2,FALSE)</f>
        <v>Toni</v>
      </c>
      <c r="E66" s="9" t="str">
        <f>VLOOKUP(B66,[1]RegistrationList!C:K,3,FALSE)</f>
        <v>Jones</v>
      </c>
      <c r="F66" s="9">
        <f>VLOOKUP(B66,[1]RegistrationList!C:K,4,FALSE)</f>
        <v>0</v>
      </c>
      <c r="G66" s="9" t="str">
        <f>VLOOKUP(B66,[1]RegistrationList!C:K,5,FALSE)</f>
        <v>Male/Open</v>
      </c>
      <c r="H66" s="9" t="str">
        <f>VLOOKUP(B66,[1]RegistrationList!C:K,6,FALSE)</f>
        <v>V50 (on 1/4/2026)</v>
      </c>
      <c r="I66" s="10">
        <f t="shared" si="1"/>
        <v>5.8314043209876541E-4</v>
      </c>
      <c r="J66" s="11">
        <f t="shared" si="0"/>
        <v>75.613628845517695</v>
      </c>
    </row>
    <row r="67" spans="1:10" x14ac:dyDescent="0.2">
      <c r="A67" s="6">
        <v>66</v>
      </c>
      <c r="B67" s="7">
        <v>293</v>
      </c>
      <c r="C67" s="8">
        <v>3.5578703703703703E-2</v>
      </c>
      <c r="D67" s="9" t="str">
        <f>VLOOKUP(B67,[1]RegistrationList!C:K,2,FALSE)</f>
        <v>Dylan</v>
      </c>
      <c r="E67" s="9" t="str">
        <f>VLOOKUP(B67,[1]RegistrationList!C:K,3,FALSE)</f>
        <v>Lewis</v>
      </c>
      <c r="F67" s="9" t="str">
        <f>VLOOKUP(B67,[1]RegistrationList!C:K,4,FALSE)</f>
        <v>Dim Clwb</v>
      </c>
      <c r="G67" s="9" t="str">
        <f>VLOOKUP(B67,[1]RegistrationList!C:K,5,FALSE)</f>
        <v>Male/Open</v>
      </c>
      <c r="H67" s="9" t="str">
        <f>VLOOKUP(B67,[1]RegistrationList!C:K,6,FALSE)</f>
        <v>V50 (on 1/4/2026)</v>
      </c>
      <c r="I67" s="10">
        <f t="shared" si="1"/>
        <v>5.9297839506172842E-4</v>
      </c>
      <c r="J67" s="11">
        <f t="shared" si="0"/>
        <v>74.359141184124923</v>
      </c>
    </row>
    <row r="68" spans="1:10" x14ac:dyDescent="0.2">
      <c r="A68" s="6">
        <v>67</v>
      </c>
      <c r="B68" s="7">
        <v>39</v>
      </c>
      <c r="C68" s="8">
        <v>3.5729166666666666E-2</v>
      </c>
      <c r="D68" s="9" t="str">
        <f>VLOOKUP(B68,[1]RegistrationList!C:K,2,FALSE)</f>
        <v>James</v>
      </c>
      <c r="E68" s="9" t="str">
        <f>VLOOKUP(B68,[1]RegistrationList!C:K,3,FALSE)</f>
        <v>Harwood</v>
      </c>
      <c r="F68" s="9">
        <f>VLOOKUP(B68,[1]RegistrationList!C:K,4,FALSE)</f>
        <v>0</v>
      </c>
      <c r="G68" s="9" t="str">
        <f>VLOOKUP(B68,[1]RegistrationList!C:K,5,FALSE)</f>
        <v>Male/Open</v>
      </c>
      <c r="H68" s="9" t="str">
        <f>VLOOKUP(B68,[1]RegistrationList!C:K,6,FALSE)</f>
        <v>V50 (on 1/4/2026)</v>
      </c>
      <c r="I68" s="10">
        <f t="shared" si="1"/>
        <v>5.9548611111111109E-4</v>
      </c>
      <c r="J68" s="11">
        <f t="shared" si="0"/>
        <v>74.045999352121811</v>
      </c>
    </row>
    <row r="69" spans="1:10" x14ac:dyDescent="0.2">
      <c r="A69" s="6">
        <v>68</v>
      </c>
      <c r="B69" s="7">
        <v>261</v>
      </c>
      <c r="C69" s="8">
        <v>3.5868055555555556E-2</v>
      </c>
      <c r="D69" s="9" t="str">
        <f>VLOOKUP(B69,[1]RegistrationList!C:K,2,FALSE)</f>
        <v>Richard</v>
      </c>
      <c r="E69" s="9" t="str">
        <f>VLOOKUP(B69,[1]RegistrationList!C:K,3,FALSE)</f>
        <v>Bale</v>
      </c>
      <c r="F69" s="9" t="str">
        <f>VLOOKUP(B69,[1]RegistrationList!C:K,4,FALSE)</f>
        <v>None</v>
      </c>
      <c r="G69" s="9" t="str">
        <f>VLOOKUP(B69,[1]RegistrationList!C:K,5,FALSE)</f>
        <v>Male/Open</v>
      </c>
      <c r="H69" s="9" t="str">
        <f>VLOOKUP(B69,[1]RegistrationList!C:K,6,FALSE)</f>
        <v>V50 (on 1/4/2026)</v>
      </c>
      <c r="I69" s="10">
        <f t="shared" si="1"/>
        <v>5.9780092592592589E-4</v>
      </c>
      <c r="J69" s="11">
        <f t="shared" si="0"/>
        <v>73.759277186189095</v>
      </c>
    </row>
    <row r="70" spans="1:10" x14ac:dyDescent="0.2">
      <c r="A70" s="6">
        <v>69</v>
      </c>
      <c r="B70" s="7">
        <v>378</v>
      </c>
      <c r="C70" s="8">
        <v>3.6018518518518519E-2</v>
      </c>
      <c r="D70" s="9" t="str">
        <f>VLOOKUP(B70,[1]RegistrationList!C:K,2,FALSE)</f>
        <v>Alex</v>
      </c>
      <c r="E70" s="9" t="str">
        <f>VLOOKUP(B70,[1]RegistrationList!C:K,3,FALSE)</f>
        <v>Aldous</v>
      </c>
      <c r="F70" s="9" t="str">
        <f>VLOOKUP(B70,[1]RegistrationList!C:K,4,FALSE)</f>
        <v>Gog Tri</v>
      </c>
      <c r="G70" s="9" t="str">
        <f>VLOOKUP(B70,[1]RegistrationList!C:K,5,FALSE)</f>
        <v>Female</v>
      </c>
      <c r="H70" s="9" t="str">
        <f>VLOOKUP(B70,[1]RegistrationList!C:K,6,FALSE)</f>
        <v>Senior</v>
      </c>
      <c r="I70" s="10">
        <f t="shared" si="1"/>
        <v>6.0030864197530866E-4</v>
      </c>
      <c r="J70" s="11">
        <f t="shared" si="0"/>
        <v>73.451156812339335</v>
      </c>
    </row>
    <row r="71" spans="1:10" x14ac:dyDescent="0.2">
      <c r="A71" s="6">
        <v>70</v>
      </c>
      <c r="B71" s="7">
        <v>362</v>
      </c>
      <c r="C71" s="8">
        <v>3.605324074074074E-2</v>
      </c>
      <c r="D71" s="9" t="str">
        <f>VLOOKUP(B71,[1]RegistrationList!C:K,2,FALSE)</f>
        <v>Lynne</v>
      </c>
      <c r="E71" s="9" t="str">
        <f>VLOOKUP(B71,[1]RegistrationList!C:K,3,FALSE)</f>
        <v>Parry</v>
      </c>
      <c r="F71" s="9" t="str">
        <f>VLOOKUP(B71,[1]RegistrationList!C:K,4,FALSE)</f>
        <v>Eryri Harriers</v>
      </c>
      <c r="G71" s="9" t="str">
        <f>VLOOKUP(B71,[1]RegistrationList!C:K,5,FALSE)</f>
        <v>Female</v>
      </c>
      <c r="H71" s="9" t="str">
        <f>VLOOKUP(B71,[1]RegistrationList!C:K,6,FALSE)</f>
        <v>V50 (on 1/4/2026)</v>
      </c>
      <c r="I71" s="10">
        <f t="shared" si="1"/>
        <v>6.0088734567901236E-4</v>
      </c>
      <c r="J71" s="11">
        <f t="shared" si="0"/>
        <v>73.38041733547351</v>
      </c>
    </row>
    <row r="72" spans="1:10" x14ac:dyDescent="0.2">
      <c r="A72" s="6">
        <v>71</v>
      </c>
      <c r="B72" s="7">
        <v>343</v>
      </c>
      <c r="C72" s="8">
        <v>3.6284722222222225E-2</v>
      </c>
      <c r="D72" s="9" t="str">
        <f>VLOOKUP(B72,[1]RegistrationList!C:K,2,FALSE)</f>
        <v>Andy</v>
      </c>
      <c r="E72" s="9" t="str">
        <f>VLOOKUP(B72,[1]RegistrationList!C:K,3,FALSE)</f>
        <v>Thomas</v>
      </c>
      <c r="F72" s="9" t="str">
        <f>VLOOKUP(B72,[1]RegistrationList!C:K,4,FALSE)</f>
        <v>Prestatyn RC</v>
      </c>
      <c r="G72" s="9" t="str">
        <f>VLOOKUP(B72,[1]RegistrationList!C:K,5,FALSE)</f>
        <v>Male/Open</v>
      </c>
      <c r="H72" s="9" t="str">
        <f>VLOOKUP(B72,[1]RegistrationList!C:K,6,FALSE)</f>
        <v>V60 (on 1/4/2026)</v>
      </c>
      <c r="I72" s="10">
        <f t="shared" si="1"/>
        <v>6.047453703703704E-4</v>
      </c>
      <c r="J72" s="11">
        <f t="shared" si="0"/>
        <v>72.912280701754383</v>
      </c>
    </row>
    <row r="73" spans="1:10" x14ac:dyDescent="0.2">
      <c r="A73" s="6">
        <v>72</v>
      </c>
      <c r="B73" s="7">
        <v>123</v>
      </c>
      <c r="C73" s="8">
        <v>3.6990740740740741E-2</v>
      </c>
      <c r="D73" s="9" t="str">
        <f>VLOOKUP(B73,[1]RegistrationList!C:K,2,FALSE)</f>
        <v>Sam</v>
      </c>
      <c r="E73" s="9" t="str">
        <f>VLOOKUP(B73,[1]RegistrationList!C:K,3,FALSE)</f>
        <v>Warrenger</v>
      </c>
      <c r="F73" s="9" t="str">
        <f>VLOOKUP(B73,[1]RegistrationList!C:K,4,FALSE)</f>
        <v>WFRA</v>
      </c>
      <c r="G73" s="9" t="str">
        <f>VLOOKUP(B73,[1]RegistrationList!C:K,5,FALSE)</f>
        <v>Male/Open</v>
      </c>
      <c r="H73" s="9" t="str">
        <f>VLOOKUP(B73,[1]RegistrationList!C:K,6,FALSE)</f>
        <v>Senior</v>
      </c>
      <c r="I73" s="10">
        <f t="shared" si="1"/>
        <v>6.1651234567901237E-4</v>
      </c>
      <c r="J73" s="11">
        <f t="shared" si="0"/>
        <v>71.520650813516895</v>
      </c>
    </row>
    <row r="74" spans="1:10" x14ac:dyDescent="0.2">
      <c r="A74" s="6">
        <v>73</v>
      </c>
      <c r="B74" s="7">
        <v>62</v>
      </c>
      <c r="C74" s="8">
        <v>3.7280092592592594E-2</v>
      </c>
      <c r="D74" s="9" t="str">
        <f>VLOOKUP(B74,[1]RegistrationList!C:K,2,FALSE)</f>
        <v>Paul</v>
      </c>
      <c r="E74" s="9" t="str">
        <f>VLOOKUP(B74,[1]RegistrationList!C:K,3,FALSE)</f>
        <v>Aird</v>
      </c>
      <c r="F74" s="9" t="str">
        <f>VLOOKUP(B74,[1]RegistrationList!C:K,4,FALSE)</f>
        <v>Deestriders</v>
      </c>
      <c r="G74" s="9" t="str">
        <f>VLOOKUP(B74,[1]RegistrationList!C:K,5,FALSE)</f>
        <v>Male/Open</v>
      </c>
      <c r="H74" s="9" t="str">
        <f>VLOOKUP(B74,[1]RegistrationList!C:K,6,FALSE)</f>
        <v>V60 (on 1/4/2026)</v>
      </c>
      <c r="I74" s="10">
        <f t="shared" si="1"/>
        <v>6.2133487654320995E-4</v>
      </c>
      <c r="J74" s="11">
        <f t="shared" si="0"/>
        <v>70.965538652592357</v>
      </c>
    </row>
    <row r="75" spans="1:10" x14ac:dyDescent="0.2">
      <c r="A75" s="6">
        <v>74</v>
      </c>
      <c r="B75" s="7">
        <v>134</v>
      </c>
      <c r="C75" s="8">
        <v>3.7384259259259256E-2</v>
      </c>
      <c r="D75" s="9" t="str">
        <f>VLOOKUP(B75,[1]RegistrationList!C:K,2,FALSE)</f>
        <v>Wil</v>
      </c>
      <c r="E75" s="9" t="str">
        <f>VLOOKUP(B75,[1]RegistrationList!C:K,3,FALSE)</f>
        <v>Evans</v>
      </c>
      <c r="F75" s="9" t="str">
        <f>VLOOKUP(B75,[1]RegistrationList!C:K,4,FALSE)</f>
        <v>Eryri Harriers</v>
      </c>
      <c r="G75" s="9" t="str">
        <f>VLOOKUP(B75,[1]RegistrationList!C:K,5,FALSE)</f>
        <v>Male/Open</v>
      </c>
      <c r="H75" s="9" t="str">
        <f>VLOOKUP(B75,[1]RegistrationList!C:K,6,FALSE)</f>
        <v>V50 (on 1/4/2026)</v>
      </c>
      <c r="I75" s="10">
        <f t="shared" si="1"/>
        <v>6.2307098765432094E-4</v>
      </c>
      <c r="J75" s="11">
        <f t="shared" si="0"/>
        <v>70.767801857585141</v>
      </c>
    </row>
    <row r="76" spans="1:10" x14ac:dyDescent="0.2">
      <c r="A76" s="6">
        <v>75</v>
      </c>
      <c r="B76" s="7">
        <v>65</v>
      </c>
      <c r="C76" s="8">
        <v>3.7569444444444447E-2</v>
      </c>
      <c r="D76" s="9" t="str">
        <f>VLOOKUP(B76,[1]RegistrationList!C:K,2,FALSE)</f>
        <v>Dwynwen</v>
      </c>
      <c r="E76" s="9" t="str">
        <f>VLOOKUP(B76,[1]RegistrationList!C:K,3,FALSE)</f>
        <v>Pennant</v>
      </c>
      <c r="F76" s="9" t="str">
        <f>VLOOKUP(B76,[1]RegistrationList!C:K,4,FALSE)</f>
        <v>Hebog</v>
      </c>
      <c r="G76" s="9" t="str">
        <f>VLOOKUP(B76,[1]RegistrationList!C:K,5,FALSE)</f>
        <v>Female</v>
      </c>
      <c r="H76" s="9" t="str">
        <f>VLOOKUP(B76,[1]RegistrationList!C:K,6,FALSE)</f>
        <v>V50 (on 1/4/2026)</v>
      </c>
      <c r="I76" s="10">
        <f t="shared" si="1"/>
        <v>6.2615740740740741E-4</v>
      </c>
      <c r="J76" s="11">
        <f t="shared" si="0"/>
        <v>70.418977202711034</v>
      </c>
    </row>
    <row r="77" spans="1:10" x14ac:dyDescent="0.2">
      <c r="A77" s="6">
        <v>76</v>
      </c>
      <c r="B77" s="7">
        <v>54</v>
      </c>
      <c r="C77" s="8">
        <v>3.7708333333333337E-2</v>
      </c>
      <c r="D77" s="9" t="str">
        <f>VLOOKUP(B77,[1]RegistrationList!C:K,2,FALSE)</f>
        <v>Sarah</v>
      </c>
      <c r="E77" s="9" t="str">
        <f>VLOOKUP(B77,[1]RegistrationList!C:K,3,FALSE)</f>
        <v>Barnwell</v>
      </c>
      <c r="F77" s="9" t="str">
        <f>VLOOKUP(B77,[1]RegistrationList!C:K,4,FALSE)</f>
        <v>Eryri Harriers</v>
      </c>
      <c r="G77" s="9" t="str">
        <f>VLOOKUP(B77,[1]RegistrationList!C:K,5,FALSE)</f>
        <v>Female</v>
      </c>
      <c r="H77" s="9" t="str">
        <f>VLOOKUP(B77,[1]RegistrationList!C:K,6,FALSE)</f>
        <v>V60 (on 1/4/2026)</v>
      </c>
      <c r="I77" s="10">
        <f t="shared" si="1"/>
        <v>6.2847222222222232E-4</v>
      </c>
      <c r="J77" s="11">
        <f t="shared" si="0"/>
        <v>70.159607120933074</v>
      </c>
    </row>
    <row r="78" spans="1:10" x14ac:dyDescent="0.2">
      <c r="A78" s="6">
        <v>77</v>
      </c>
      <c r="B78" s="7">
        <v>556</v>
      </c>
      <c r="C78" s="8">
        <v>3.771990740740741E-2</v>
      </c>
      <c r="D78" s="9" t="str">
        <f>VLOOKUP(B78,[1]RegistrationList!C:K,2,FALSE)</f>
        <v>Nia</v>
      </c>
      <c r="E78" s="9" t="str">
        <f>VLOOKUP(B78,[1]RegistrationList!C:K,3,FALSE)</f>
        <v>Barnwell</v>
      </c>
      <c r="F78" s="9" t="str">
        <f>VLOOKUP(B78,[1]RegistrationList!C:K,4,FALSE)</f>
        <v>UA</v>
      </c>
      <c r="G78" s="9" t="str">
        <f>VLOOKUP(B78,[1]RegistrationList!C:K,5,FALSE)</f>
        <v>Female</v>
      </c>
      <c r="H78" s="9" t="str">
        <f>VLOOKUP(B78,[1]RegistrationList!C:K,6,FALSE)</f>
        <v>U23 (2004-2006)</v>
      </c>
      <c r="I78" s="10">
        <f t="shared" si="1"/>
        <v>6.2866512345679019E-4</v>
      </c>
      <c r="J78" s="11">
        <f t="shared" si="0"/>
        <v>70.138079165388149</v>
      </c>
    </row>
    <row r="79" spans="1:10" x14ac:dyDescent="0.2">
      <c r="A79" s="6">
        <v>78</v>
      </c>
      <c r="B79" s="7">
        <v>542</v>
      </c>
      <c r="C79" s="8">
        <v>3.7754629629629631E-2</v>
      </c>
      <c r="D79" s="9" t="str">
        <f>VLOOKUP(B79,[1]RegistrationList!C:K,2,FALSE)</f>
        <v>Eric</v>
      </c>
      <c r="E79" s="9" t="str">
        <f>VLOOKUP(B79,[1]RegistrationList!C:K,3,FALSE)</f>
        <v>Morden</v>
      </c>
      <c r="F79" s="9">
        <f>VLOOKUP(B79,[1]RegistrationList!C:K,4,FALSE)</f>
        <v>0</v>
      </c>
      <c r="G79" s="9" t="str">
        <f>VLOOKUP(B79,[1]RegistrationList!C:K,5,FALSE)</f>
        <v>Male/Open</v>
      </c>
      <c r="H79" s="9" t="str">
        <f>VLOOKUP(B79,[1]RegistrationList!C:K,6,FALSE)</f>
        <v>V40 (on 1/4/2026)</v>
      </c>
      <c r="I79" s="10">
        <f t="shared" si="1"/>
        <v>6.2924382716049389E-4</v>
      </c>
      <c r="J79" s="11">
        <f t="shared" si="0"/>
        <v>70.073574494175347</v>
      </c>
    </row>
    <row r="80" spans="1:10" x14ac:dyDescent="0.2">
      <c r="A80" s="6">
        <v>79</v>
      </c>
      <c r="B80" s="7">
        <v>186</v>
      </c>
      <c r="C80" s="8">
        <v>3.8136574074074073E-2</v>
      </c>
      <c r="D80" s="9" t="str">
        <f>VLOOKUP(B80,[1]RegistrationList!C:K,2,FALSE)</f>
        <v>John</v>
      </c>
      <c r="E80" s="9" t="str">
        <f>VLOOKUP(B80,[1]RegistrationList!C:K,3,FALSE)</f>
        <v>Jones</v>
      </c>
      <c r="F80" s="9">
        <f>VLOOKUP(B80,[1]RegistrationList!C:K,4,FALSE)</f>
        <v>0</v>
      </c>
      <c r="G80" s="9" t="str">
        <f>VLOOKUP(B80,[1]RegistrationList!C:K,5,FALSE)</f>
        <v>Male/Open</v>
      </c>
      <c r="H80" s="9" t="str">
        <f>VLOOKUP(B80,[1]RegistrationList!C:K,6,FALSE)</f>
        <v>V75 (on 1/4/2026)</v>
      </c>
      <c r="I80" s="10">
        <f t="shared" si="1"/>
        <v>6.3560956790123459E-4</v>
      </c>
      <c r="J80" s="11">
        <f t="shared" si="0"/>
        <v>69.371775417298949</v>
      </c>
    </row>
    <row r="81" spans="1:10" x14ac:dyDescent="0.2">
      <c r="A81" s="6">
        <v>80</v>
      </c>
      <c r="B81" s="7">
        <v>209</v>
      </c>
      <c r="C81" s="8">
        <v>3.8587962962962963E-2</v>
      </c>
      <c r="D81" s="9" t="str">
        <f>VLOOKUP(B81,[1]RegistrationList!C:K,2,FALSE)</f>
        <v>Eilian</v>
      </c>
      <c r="E81" s="9" t="str">
        <f>VLOOKUP(B81,[1]RegistrationList!C:K,3,FALSE)</f>
        <v>Jones</v>
      </c>
      <c r="F81" s="9">
        <f>VLOOKUP(B81,[1]RegistrationList!C:K,4,FALSE)</f>
        <v>0</v>
      </c>
      <c r="G81" s="9" t="str">
        <f>VLOOKUP(B81,[1]RegistrationList!C:K,5,FALSE)</f>
        <v>Female</v>
      </c>
      <c r="H81" s="9" t="str">
        <f>VLOOKUP(B81,[1]RegistrationList!C:K,6,FALSE)</f>
        <v>V50 (on 1/4/2026)</v>
      </c>
      <c r="I81" s="10">
        <f t="shared" si="1"/>
        <v>6.4313271604938269E-4</v>
      </c>
      <c r="J81" s="11">
        <f t="shared" si="0"/>
        <v>68.56028794241152</v>
      </c>
    </row>
    <row r="82" spans="1:10" x14ac:dyDescent="0.2">
      <c r="A82" s="6">
        <v>81</v>
      </c>
      <c r="B82" s="7">
        <v>266</v>
      </c>
      <c r="C82" s="8">
        <v>3.8634259259259257E-2</v>
      </c>
      <c r="D82" s="9" t="str">
        <f>VLOOKUP(B82,[1]RegistrationList!C:K,2,FALSE)</f>
        <v>Tamsin</v>
      </c>
      <c r="E82" s="9" t="str">
        <f>VLOOKUP(B82,[1]RegistrationList!C:K,3,FALSE)</f>
        <v>Slinn</v>
      </c>
      <c r="F82" s="9" t="str">
        <f>VLOOKUP(B82,[1]RegistrationList!C:K,4,FALSE)</f>
        <v>Betsi Runaways</v>
      </c>
      <c r="G82" s="9" t="str">
        <f>VLOOKUP(B82,[1]RegistrationList!C:K,5,FALSE)</f>
        <v>Female</v>
      </c>
      <c r="H82" s="9" t="str">
        <f>VLOOKUP(B82,[1]RegistrationList!C:K,6,FALSE)</f>
        <v>V50 (on 1/4/2026)</v>
      </c>
      <c r="I82" s="10">
        <f t="shared" si="1"/>
        <v>6.4390432098765426E-4</v>
      </c>
      <c r="J82" s="11">
        <f t="shared" si="0"/>
        <v>68.478130617136017</v>
      </c>
    </row>
    <row r="83" spans="1:10" x14ac:dyDescent="0.2">
      <c r="A83" s="6">
        <v>82</v>
      </c>
      <c r="B83" s="7">
        <v>291</v>
      </c>
      <c r="C83" s="8">
        <v>3.8738425925925926E-2</v>
      </c>
      <c r="D83" s="9" t="str">
        <f>VLOOKUP(B83,[1]RegistrationList!C:K,2,FALSE)</f>
        <v>Christine</v>
      </c>
      <c r="E83" s="9" t="str">
        <f>VLOOKUP(B83,[1]RegistrationList!C:K,3,FALSE)</f>
        <v>Carmaqille</v>
      </c>
      <c r="F83" s="9" t="str">
        <f>VLOOKUP(B83,[1]RegistrationList!C:K,4,FALSE)</f>
        <v>Deestriders</v>
      </c>
      <c r="G83" s="9" t="str">
        <f>VLOOKUP(B83,[1]RegistrationList!C:K,5,FALSE)</f>
        <v>Female</v>
      </c>
      <c r="H83" s="9" t="str">
        <f>VLOOKUP(B83,[1]RegistrationList!C:K,6,FALSE)</f>
        <v>V40 (on 1/4/2026)</v>
      </c>
      <c r="I83" s="10">
        <f t="shared" si="1"/>
        <v>6.4564043209876546E-4</v>
      </c>
      <c r="J83" s="11">
        <f t="shared" si="0"/>
        <v>68.293994622049595</v>
      </c>
    </row>
    <row r="84" spans="1:10" x14ac:dyDescent="0.2">
      <c r="A84" s="6">
        <v>83</v>
      </c>
      <c r="B84" s="7">
        <v>380</v>
      </c>
      <c r="C84" s="8">
        <v>3.8773148148148147E-2</v>
      </c>
      <c r="D84" s="9" t="str">
        <f>VLOOKUP(B84,[1]RegistrationList!C:K,2,FALSE)</f>
        <v>Gary</v>
      </c>
      <c r="E84" s="9" t="str">
        <f>VLOOKUP(B84,[1]RegistrationList!C:K,3,FALSE)</f>
        <v>Jones</v>
      </c>
      <c r="F84" s="9">
        <f>VLOOKUP(B84,[1]RegistrationList!C:K,4,FALSE)</f>
        <v>0</v>
      </c>
      <c r="G84" s="9" t="str">
        <f>VLOOKUP(B84,[1]RegistrationList!C:K,5,FALSE)</f>
        <v>Male/Open</v>
      </c>
      <c r="H84" s="9" t="str">
        <f>VLOOKUP(B84,[1]RegistrationList!C:K,6,FALSE)</f>
        <v>V50 (on 1/4/2026)</v>
      </c>
      <c r="I84" s="10">
        <f t="shared" si="1"/>
        <v>6.4621913580246916E-4</v>
      </c>
      <c r="J84" s="11">
        <f t="shared" si="0"/>
        <v>68.232835820895517</v>
      </c>
    </row>
    <row r="85" spans="1:10" x14ac:dyDescent="0.2">
      <c r="A85" s="6">
        <v>84</v>
      </c>
      <c r="B85" s="7">
        <v>79</v>
      </c>
      <c r="C85" s="8">
        <v>3.878472222222222E-2</v>
      </c>
      <c r="D85" s="9" t="str">
        <f>VLOOKUP(B85,[1]RegistrationList!C:K,2,FALSE)</f>
        <v>Faith</v>
      </c>
      <c r="E85" s="9" t="str">
        <f>VLOOKUP(B85,[1]RegistrationList!C:K,3,FALSE)</f>
        <v>Paterson-Jones</v>
      </c>
      <c r="F85" s="9" t="str">
        <f>VLOOKUP(B85,[1]RegistrationList!C:K,4,FALSE)</f>
        <v>Cybi Striders</v>
      </c>
      <c r="G85" s="9" t="str">
        <f>VLOOKUP(B85,[1]RegistrationList!C:K,5,FALSE)</f>
        <v>Female</v>
      </c>
      <c r="H85" s="9" t="str">
        <f>VLOOKUP(B85,[1]RegistrationList!C:K,6,FALSE)</f>
        <v>Senior</v>
      </c>
      <c r="I85" s="10">
        <f t="shared" si="1"/>
        <v>6.4641203703703703E-4</v>
      </c>
      <c r="J85" s="11">
        <f t="shared" si="0"/>
        <v>68.212473888391528</v>
      </c>
    </row>
    <row r="86" spans="1:10" x14ac:dyDescent="0.2">
      <c r="A86" s="6">
        <v>85</v>
      </c>
      <c r="B86" s="7">
        <v>412</v>
      </c>
      <c r="C86" s="8">
        <v>3.9756944444444442E-2</v>
      </c>
      <c r="D86" s="9" t="str">
        <f>VLOOKUP(B86,[1]RegistrationList!C:K,2,FALSE)</f>
        <v>Emma</v>
      </c>
      <c r="E86" s="9" t="str">
        <f>VLOOKUP(B86,[1]RegistrationList!C:K,3,FALSE)</f>
        <v>Roberts</v>
      </c>
      <c r="F86" s="9">
        <f>VLOOKUP(B86,[1]RegistrationList!C:K,4,FALSE)</f>
        <v>0</v>
      </c>
      <c r="G86" s="9" t="str">
        <f>VLOOKUP(B86,[1]RegistrationList!C:K,5,FALSE)</f>
        <v>Female</v>
      </c>
      <c r="H86" s="9" t="str">
        <f>VLOOKUP(B86,[1]RegistrationList!C:K,6,FALSE)</f>
        <v>Senior</v>
      </c>
      <c r="I86" s="10">
        <f t="shared" si="1"/>
        <v>6.6261574074074074E-4</v>
      </c>
      <c r="J86" s="11">
        <f t="shared" si="0"/>
        <v>66.544395924308589</v>
      </c>
    </row>
    <row r="87" spans="1:10" x14ac:dyDescent="0.2">
      <c r="A87" s="6">
        <v>86</v>
      </c>
      <c r="B87" s="7">
        <v>231</v>
      </c>
      <c r="C87" s="8">
        <v>3.982638888888889E-2</v>
      </c>
      <c r="D87" s="9" t="str">
        <f>VLOOKUP(B87,[1]RegistrationList!C:K,2,FALSE)</f>
        <v>Mohammadreza</v>
      </c>
      <c r="E87" s="9" t="str">
        <f>VLOOKUP(B87,[1]RegistrationList!C:K,3,FALSE)</f>
        <v>Yazdian</v>
      </c>
      <c r="F87" s="9" t="str">
        <f>VLOOKUP(B87,[1]RegistrationList!C:K,4,FALSE)</f>
        <v>CRS</v>
      </c>
      <c r="G87" s="9" t="str">
        <f>VLOOKUP(B87,[1]RegistrationList!C:K,5,FALSE)</f>
        <v>Male/Open</v>
      </c>
      <c r="H87" s="9" t="str">
        <f>VLOOKUP(B87,[1]RegistrationList!C:K,6,FALSE)</f>
        <v>Senior</v>
      </c>
      <c r="I87" s="10">
        <f t="shared" si="1"/>
        <v>6.6377314814814814E-4</v>
      </c>
      <c r="J87" s="11">
        <f t="shared" si="0"/>
        <v>66.428363847718686</v>
      </c>
    </row>
    <row r="88" spans="1:10" x14ac:dyDescent="0.2">
      <c r="A88" s="6">
        <v>87</v>
      </c>
      <c r="B88" s="7">
        <v>20</v>
      </c>
      <c r="C88" s="8">
        <v>4.0694444444444443E-2</v>
      </c>
      <c r="D88" s="9" t="str">
        <f>VLOOKUP(B88,[1]RegistrationList!C:K,2,FALSE)</f>
        <v>Hannah</v>
      </c>
      <c r="E88" s="9" t="str">
        <f>VLOOKUP(B88,[1]RegistrationList!C:K,3,FALSE)</f>
        <v>Gray</v>
      </c>
      <c r="F88" s="9" t="str">
        <f>VLOOKUP(B88,[1]RegistrationList!C:K,4,FALSE)</f>
        <v>Cybi Striders</v>
      </c>
      <c r="G88" s="9" t="str">
        <f>VLOOKUP(B88,[1]RegistrationList!C:K,5,FALSE)</f>
        <v>Female</v>
      </c>
      <c r="H88" s="9" t="str">
        <f>VLOOKUP(B88,[1]RegistrationList!C:K,6,FALSE)</f>
        <v>V40 (on 1/4/2026)</v>
      </c>
      <c r="I88" s="10">
        <f t="shared" si="1"/>
        <v>6.7824074074074076E-4</v>
      </c>
      <c r="J88" s="11">
        <f t="shared" si="0"/>
        <v>65.011376564277583</v>
      </c>
    </row>
    <row r="89" spans="1:10" x14ac:dyDescent="0.2">
      <c r="A89" s="6">
        <v>88</v>
      </c>
      <c r="B89" s="7">
        <v>144</v>
      </c>
      <c r="C89" s="8">
        <v>4.0729166666666664E-2</v>
      </c>
      <c r="D89" s="9" t="str">
        <f>VLOOKUP(B89,[1]RegistrationList!C:K,2,FALSE)</f>
        <v>Rachel</v>
      </c>
      <c r="E89" s="9" t="str">
        <f>VLOOKUP(B89,[1]RegistrationList!C:K,3,FALSE)</f>
        <v>Jackson</v>
      </c>
      <c r="F89" s="9" t="str">
        <f>VLOOKUP(B89,[1]RegistrationList!C:K,4,FALSE)</f>
        <v>Prestatyn RC</v>
      </c>
      <c r="G89" s="9" t="str">
        <f>VLOOKUP(B89,[1]RegistrationList!C:K,5,FALSE)</f>
        <v>Female</v>
      </c>
      <c r="H89" s="9" t="str">
        <f>VLOOKUP(B89,[1]RegistrationList!C:K,6,FALSE)</f>
        <v>V40 (on 1/4/2026)</v>
      </c>
      <c r="I89" s="10">
        <f t="shared" si="1"/>
        <v>6.7881944444444435E-4</v>
      </c>
      <c r="J89" s="11">
        <f t="shared" si="0"/>
        <v>64.955953395851111</v>
      </c>
    </row>
    <row r="90" spans="1:10" x14ac:dyDescent="0.2">
      <c r="A90" s="6">
        <v>89</v>
      </c>
      <c r="B90" s="7">
        <v>344</v>
      </c>
      <c r="C90" s="8">
        <v>4.1238425925925928E-2</v>
      </c>
      <c r="D90" s="9" t="str">
        <f>VLOOKUP(B90,[1]RegistrationList!C:K,2,FALSE)</f>
        <v>Arfon</v>
      </c>
      <c r="E90" s="9" t="str">
        <f>VLOOKUP(B90,[1]RegistrationList!C:K,3,FALSE)</f>
        <v>Roberts</v>
      </c>
      <c r="F90" s="9" t="str">
        <f>VLOOKUP(B90,[1]RegistrationList!C:K,4,FALSE)</f>
        <v>Dwygy Dashers</v>
      </c>
      <c r="G90" s="9" t="str">
        <f>VLOOKUP(B90,[1]RegistrationList!C:K,5,FALSE)</f>
        <v>Male/Open</v>
      </c>
      <c r="H90" s="9" t="str">
        <f>VLOOKUP(B90,[1]RegistrationList!C:K,6,FALSE)</f>
        <v>V60 (on 1/4/2026)</v>
      </c>
      <c r="I90" s="10">
        <f t="shared" si="1"/>
        <v>6.873070987654321E-4</v>
      </c>
      <c r="J90" s="11">
        <f t="shared" si="0"/>
        <v>64.153802975021051</v>
      </c>
    </row>
    <row r="91" spans="1:10" x14ac:dyDescent="0.2">
      <c r="A91" s="6">
        <v>90</v>
      </c>
      <c r="B91" s="7">
        <v>76</v>
      </c>
      <c r="C91" s="8">
        <v>4.1319444444444443E-2</v>
      </c>
      <c r="D91" s="9" t="str">
        <f>VLOOKUP(B91,[1]RegistrationList!C:K,2,FALSE)</f>
        <v>Neil</v>
      </c>
      <c r="E91" s="9" t="str">
        <f>VLOOKUP(B91,[1]RegistrationList!C:K,3,FALSE)</f>
        <v>Davidson</v>
      </c>
      <c r="F91" s="9" t="str">
        <f>VLOOKUP(B91,[1]RegistrationList!C:K,4,FALSE)</f>
        <v>Prestatyn RC</v>
      </c>
      <c r="G91" s="9" t="str">
        <f>VLOOKUP(B91,[1]RegistrationList!C:K,5,FALSE)</f>
        <v>Male/Open</v>
      </c>
      <c r="H91" s="9" t="str">
        <f>VLOOKUP(B91,[1]RegistrationList!C:K,6,FALSE)</f>
        <v>V60 (on 1/4/2026)</v>
      </c>
      <c r="I91" s="10">
        <f t="shared" si="1"/>
        <v>6.8865740740740736E-4</v>
      </c>
      <c r="J91" s="11">
        <f t="shared" si="0"/>
        <v>64.0280112044818</v>
      </c>
    </row>
    <row r="92" spans="1:10" x14ac:dyDescent="0.2">
      <c r="A92" s="6">
        <v>91</v>
      </c>
      <c r="B92" s="7">
        <v>173</v>
      </c>
      <c r="C92" s="8">
        <v>4.144675925925926E-2</v>
      </c>
      <c r="D92" s="9" t="str">
        <f>VLOOKUP(B92,[1]RegistrationList!C:K,2,FALSE)</f>
        <v>richard</v>
      </c>
      <c r="E92" s="9" t="str">
        <f>VLOOKUP(B92,[1]RegistrationList!C:K,3,FALSE)</f>
        <v>borne</v>
      </c>
      <c r="F92" s="9">
        <f>VLOOKUP(B92,[1]RegistrationList!C:K,4,FALSE)</f>
        <v>0</v>
      </c>
      <c r="G92" s="9" t="str">
        <f>VLOOKUP(B92,[1]RegistrationList!C:K,5,FALSE)</f>
        <v>Male/Open</v>
      </c>
      <c r="H92" s="9" t="str">
        <f>VLOOKUP(B92,[1]RegistrationList!C:K,6,FALSE)</f>
        <v>V50 (on 1/4/2026)</v>
      </c>
      <c r="I92" s="10">
        <f t="shared" si="1"/>
        <v>6.907793209876543E-4</v>
      </c>
      <c r="J92" s="11">
        <f t="shared" si="0"/>
        <v>63.831332030159174</v>
      </c>
    </row>
    <row r="93" spans="1:10" x14ac:dyDescent="0.2">
      <c r="A93" s="6">
        <v>92</v>
      </c>
      <c r="B93" s="7">
        <v>476</v>
      </c>
      <c r="C93" s="8">
        <v>4.1921296296296297E-2</v>
      </c>
      <c r="D93" s="9" t="str">
        <f>VLOOKUP(B93,[1]RegistrationList!C:K,2,FALSE)</f>
        <v>Safira</v>
      </c>
      <c r="E93" s="9" t="str">
        <f>VLOOKUP(B93,[1]RegistrationList!C:K,3,FALSE)</f>
        <v>Taplin</v>
      </c>
      <c r="F93" s="9">
        <f>VLOOKUP(B93,[1]RegistrationList!C:K,4,FALSE)</f>
        <v>0</v>
      </c>
      <c r="G93" s="9" t="str">
        <f>VLOOKUP(B93,[1]RegistrationList!C:K,5,FALSE)</f>
        <v>Female</v>
      </c>
      <c r="H93" s="9" t="str">
        <f>VLOOKUP(B93,[1]RegistrationList!C:K,6,FALSE)</f>
        <v>Senior</v>
      </c>
      <c r="I93" s="10">
        <f t="shared" si="1"/>
        <v>6.9868827160493824E-4</v>
      </c>
      <c r="J93" s="11">
        <f t="shared" ref="J93:J109" si="2">(AVERAGE(I$4:I$8)/I93)*100</f>
        <v>63.108779679734958</v>
      </c>
    </row>
    <row r="94" spans="1:10" x14ac:dyDescent="0.2">
      <c r="A94" s="6">
        <v>93</v>
      </c>
      <c r="B94" s="7">
        <v>477</v>
      </c>
      <c r="C94" s="8">
        <v>4.193287037037037E-2</v>
      </c>
      <c r="D94" s="9" t="str">
        <f>VLOOKUP(B94,[1]RegistrationList!C:K,2,FALSE)</f>
        <v>Esta</v>
      </c>
      <c r="E94" s="9" t="str">
        <f>VLOOKUP(B94,[1]RegistrationList!C:K,3,FALSE)</f>
        <v>MacInnes</v>
      </c>
      <c r="F94" s="9">
        <f>VLOOKUP(B94,[1]RegistrationList!C:K,4,FALSE)</f>
        <v>0</v>
      </c>
      <c r="G94" s="9" t="str">
        <f>VLOOKUP(B94,[1]RegistrationList!C:K,5,FALSE)</f>
        <v>Female</v>
      </c>
      <c r="H94" s="9" t="str">
        <f>VLOOKUP(B94,[1]RegistrationList!C:K,6,FALSE)</f>
        <v>Senior</v>
      </c>
      <c r="I94" s="10">
        <f t="shared" si="1"/>
        <v>6.9888117283950621E-4</v>
      </c>
      <c r="J94" s="11">
        <f t="shared" si="2"/>
        <v>63.091360750759037</v>
      </c>
    </row>
    <row r="95" spans="1:10" x14ac:dyDescent="0.2">
      <c r="A95" s="6">
        <v>94</v>
      </c>
      <c r="B95" s="7">
        <v>264</v>
      </c>
      <c r="C95" s="8">
        <v>4.1944444444444444E-2</v>
      </c>
      <c r="D95" s="9" t="str">
        <f>VLOOKUP(B95,[1]RegistrationList!C:K,2,FALSE)</f>
        <v>Arthur</v>
      </c>
      <c r="E95" s="9" t="str">
        <f>VLOOKUP(B95,[1]RegistrationList!C:K,3,FALSE)</f>
        <v>Littler</v>
      </c>
      <c r="F95" s="9" t="str">
        <f>VLOOKUP(B95,[1]RegistrationList!C:K,4,FALSE)</f>
        <v>Clwb Rhedeg Siemens</v>
      </c>
      <c r="G95" s="9" t="str">
        <f>VLOOKUP(B95,[1]RegistrationList!C:K,5,FALSE)</f>
        <v>Male/Open</v>
      </c>
      <c r="H95" s="9" t="str">
        <f>VLOOKUP(B95,[1]RegistrationList!C:K,6,FALSE)</f>
        <v>Senior</v>
      </c>
      <c r="I95" s="10">
        <f t="shared" si="1"/>
        <v>6.9907407407407407E-4</v>
      </c>
      <c r="J95" s="11">
        <f t="shared" si="2"/>
        <v>63.07395143487858</v>
      </c>
    </row>
    <row r="96" spans="1:10" x14ac:dyDescent="0.2">
      <c r="A96" s="6">
        <v>95</v>
      </c>
      <c r="B96" s="7">
        <v>452</v>
      </c>
      <c r="C96" s="8">
        <v>4.2175925925925929E-2</v>
      </c>
      <c r="D96" s="9" t="str">
        <f>VLOOKUP(B96,[1]RegistrationList!C:K,2,FALSE)</f>
        <v>Seghir</v>
      </c>
      <c r="E96" s="9" t="str">
        <f>VLOOKUP(B96,[1]RegistrationList!C:K,3,FALSE)</f>
        <v>Messamah</v>
      </c>
      <c r="F96" s="9" t="str">
        <f>VLOOKUP(B96,[1]RegistrationList!C:K,4,FALSE)</f>
        <v>Eryri Harriers</v>
      </c>
      <c r="G96" s="9" t="str">
        <f>VLOOKUP(B96,[1]RegistrationList!C:K,5,FALSE)</f>
        <v>Male/Open</v>
      </c>
      <c r="H96" s="9" t="str">
        <f>VLOOKUP(B96,[1]RegistrationList!C:K,6,FALSE)</f>
        <v>V60 (on 1/4/2026)</v>
      </c>
      <c r="I96" s="10">
        <f t="shared" si="1"/>
        <v>7.0293209876543211E-4</v>
      </c>
      <c r="J96" s="11">
        <f t="shared" si="2"/>
        <v>62.727771679473108</v>
      </c>
    </row>
    <row r="97" spans="1:10" x14ac:dyDescent="0.2">
      <c r="A97" s="6">
        <v>96</v>
      </c>
      <c r="B97" s="7">
        <v>38</v>
      </c>
      <c r="C97" s="8">
        <v>4.2314814814814812E-2</v>
      </c>
      <c r="D97" s="9" t="str">
        <f>VLOOKUP(B97,[1]RegistrationList!C:K,2,FALSE)</f>
        <v>Menai</v>
      </c>
      <c r="E97" s="9" t="str">
        <f>VLOOKUP(B97,[1]RegistrationList!C:K,3,FALSE)</f>
        <v>Baugh</v>
      </c>
      <c r="F97" s="9" t="str">
        <f>VLOOKUP(B97,[1]RegistrationList!C:K,4,FALSE)</f>
        <v>Denbigh Harriers</v>
      </c>
      <c r="G97" s="9" t="str">
        <f>VLOOKUP(B97,[1]RegistrationList!C:K,5,FALSE)</f>
        <v>Female</v>
      </c>
      <c r="H97" s="9" t="str">
        <f>VLOOKUP(B97,[1]RegistrationList!C:K,6,FALSE)</f>
        <v>V60 (on 1/4/2026)</v>
      </c>
      <c r="I97" s="10">
        <f t="shared" si="1"/>
        <v>7.0524691358024691E-4</v>
      </c>
      <c r="J97" s="11">
        <f t="shared" si="2"/>
        <v>62.5218818380744</v>
      </c>
    </row>
    <row r="98" spans="1:10" x14ac:dyDescent="0.2">
      <c r="A98" s="6">
        <v>97</v>
      </c>
      <c r="B98" s="7">
        <v>557</v>
      </c>
      <c r="C98" s="14">
        <v>4.3391203703703703E-2</v>
      </c>
      <c r="D98" s="9" t="str">
        <f>VLOOKUP(B98,[1]RegistrationList!C:K,2,FALSE)</f>
        <v>Robin</v>
      </c>
      <c r="E98" s="9" t="str">
        <f>VLOOKUP(B98,[1]RegistrationList!C:K,3,FALSE)</f>
        <v>Jones</v>
      </c>
      <c r="F98" s="9" t="str">
        <f>VLOOKUP(B98,[1]RegistrationList!C:K,4,FALSE)</f>
        <v>Eryri Harriers</v>
      </c>
      <c r="G98" s="9" t="str">
        <f>VLOOKUP(B98,[1]RegistrationList!C:K,5,FALSE)</f>
        <v>Male/Open</v>
      </c>
      <c r="H98" s="9" t="str">
        <f>VLOOKUP(B98,[1]RegistrationList!C:K,6,FALSE)</f>
        <v>Senior</v>
      </c>
      <c r="I98" s="10">
        <f t="shared" si="1"/>
        <v>7.2318672839506173E-4</v>
      </c>
      <c r="J98" s="11">
        <f t="shared" si="2"/>
        <v>60.970925580154713</v>
      </c>
    </row>
    <row r="99" spans="1:10" x14ac:dyDescent="0.2">
      <c r="A99" s="6">
        <v>98</v>
      </c>
      <c r="B99" s="7">
        <v>448</v>
      </c>
      <c r="C99" s="14">
        <v>4.3402777777777776E-2</v>
      </c>
      <c r="D99" s="9" t="str">
        <f>VLOOKUP(B99,[1]RegistrationList!C:K,2,FALSE)</f>
        <v>Robert</v>
      </c>
      <c r="E99" s="9" t="str">
        <f>VLOOKUP(B99,[1]RegistrationList!C:K,3,FALSE)</f>
        <v>Hughes</v>
      </c>
      <c r="F99" s="9">
        <f>VLOOKUP(B99,[1]RegistrationList!C:K,4,FALSE)</f>
        <v>0</v>
      </c>
      <c r="G99" s="9" t="str">
        <f>VLOOKUP(B99,[1]RegistrationList!C:K,5,FALSE)</f>
        <v>Male/Open</v>
      </c>
      <c r="H99" s="9" t="str">
        <f>VLOOKUP(B99,[1]RegistrationList!C:K,6,FALSE)</f>
        <v>U23 (2004-2006)</v>
      </c>
      <c r="I99" s="10">
        <f t="shared" si="1"/>
        <v>7.2337962962962959E-4</v>
      </c>
      <c r="J99" s="11">
        <f t="shared" si="2"/>
        <v>60.954666666666668</v>
      </c>
    </row>
    <row r="100" spans="1:10" x14ac:dyDescent="0.2">
      <c r="A100" s="6">
        <v>99</v>
      </c>
      <c r="B100" s="7">
        <v>548</v>
      </c>
      <c r="C100" s="14">
        <v>4.3796296296296298E-2</v>
      </c>
      <c r="D100" s="9" t="str">
        <f>VLOOKUP(B100,[1]RegistrationList!C:K,2,FALSE)</f>
        <v>Caio</v>
      </c>
      <c r="E100" s="9" t="str">
        <f>VLOOKUP(B100,[1]RegistrationList!C:K,3,FALSE)</f>
        <v>Griffiths</v>
      </c>
      <c r="F100" s="9">
        <f>VLOOKUP(B100,[1]RegistrationList!C:K,4,FALSE)</f>
        <v>0</v>
      </c>
      <c r="G100" s="9" t="str">
        <f>VLOOKUP(B100,[1]RegistrationList!C:K,5,FALSE)</f>
        <v>Male/Open</v>
      </c>
      <c r="H100" s="9" t="str">
        <f>VLOOKUP(B100,[1]RegistrationList!C:K,6,FALSE)</f>
        <v>U20 (2007-2008)</v>
      </c>
      <c r="I100" s="10">
        <f t="shared" si="1"/>
        <v>7.2993827160493826E-4</v>
      </c>
      <c r="J100" s="11">
        <f t="shared" si="2"/>
        <v>60.406976744186046</v>
      </c>
    </row>
    <row r="101" spans="1:10" x14ac:dyDescent="0.2">
      <c r="A101" s="6">
        <v>100</v>
      </c>
      <c r="B101" s="7">
        <v>265</v>
      </c>
      <c r="C101" s="14">
        <v>4.3796296296296298E-2</v>
      </c>
      <c r="D101" s="9" t="str">
        <f>VLOOKUP(B101,[1]RegistrationList!C:K,2,FALSE)</f>
        <v>Ed</v>
      </c>
      <c r="E101" s="9" t="str">
        <f>VLOOKUP(B101,[1]RegistrationList!C:K,3,FALSE)</f>
        <v>Kelly</v>
      </c>
      <c r="F101" s="9" t="str">
        <f>VLOOKUP(B101,[1]RegistrationList!C:K,4,FALSE)</f>
        <v>Betsi Runaways</v>
      </c>
      <c r="G101" s="9" t="str">
        <f>VLOOKUP(B101,[1]RegistrationList!C:K,5,FALSE)</f>
        <v>Male/Open</v>
      </c>
      <c r="H101" s="9" t="str">
        <f>VLOOKUP(B101,[1]RegistrationList!C:K,6,FALSE)</f>
        <v>V40 (on 1/4/2026)</v>
      </c>
      <c r="I101" s="10">
        <f t="shared" si="1"/>
        <v>7.2993827160493826E-4</v>
      </c>
      <c r="J101" s="11">
        <f t="shared" si="2"/>
        <v>60.406976744186046</v>
      </c>
    </row>
    <row r="102" spans="1:10" x14ac:dyDescent="0.2">
      <c r="A102" s="6">
        <v>101</v>
      </c>
      <c r="B102" s="15">
        <v>409</v>
      </c>
      <c r="C102" s="14">
        <v>4.3935185185185188E-2</v>
      </c>
      <c r="D102" s="9" t="str">
        <f>VLOOKUP(B102,[1]RegistrationList!C:K,2,FALSE)</f>
        <v>Matt</v>
      </c>
      <c r="E102" s="9" t="str">
        <f>VLOOKUP(B102,[1]RegistrationList!C:K,3,FALSE)</f>
        <v>Dyke</v>
      </c>
      <c r="F102" s="9">
        <f>VLOOKUP(B102,[1]RegistrationList!C:K,4,FALSE)</f>
        <v>0</v>
      </c>
      <c r="G102" s="9" t="str">
        <f>VLOOKUP(B102,[1]RegistrationList!C:K,5,FALSE)</f>
        <v>Male/Open</v>
      </c>
      <c r="H102" s="9" t="str">
        <f>VLOOKUP(B102,[1]RegistrationList!C:K,6,FALSE)</f>
        <v>Senior</v>
      </c>
      <c r="I102" s="10">
        <f t="shared" si="1"/>
        <v>7.3225308641975317E-4</v>
      </c>
      <c r="J102" s="11">
        <f t="shared" si="2"/>
        <v>60.216016859852473</v>
      </c>
    </row>
    <row r="103" spans="1:10" x14ac:dyDescent="0.2">
      <c r="A103" s="6">
        <v>102</v>
      </c>
      <c r="B103" s="15">
        <v>227</v>
      </c>
      <c r="C103" s="14">
        <v>4.5891203703703705E-2</v>
      </c>
      <c r="D103" s="9" t="str">
        <f>VLOOKUP(B103,[1]RegistrationList!C:K,2,FALSE)</f>
        <v>Gwyn</v>
      </c>
      <c r="E103" s="9" t="str">
        <f>VLOOKUP(B103,[1]RegistrationList!C:K,3,FALSE)</f>
        <v>Evans</v>
      </c>
      <c r="F103" s="9" t="str">
        <f>VLOOKUP(B103,[1]RegistrationList!C:K,4,FALSE)</f>
        <v>Eryri Harriers</v>
      </c>
      <c r="G103" s="9" t="str">
        <f>VLOOKUP(B103,[1]RegistrationList!C:K,5,FALSE)</f>
        <v>Male/Open</v>
      </c>
      <c r="H103" s="9" t="str">
        <f>VLOOKUP(B103,[1]RegistrationList!C:K,6,FALSE)</f>
        <v>V60 (on 1/4/2026)</v>
      </c>
      <c r="I103" s="10">
        <f t="shared" si="1"/>
        <v>7.6485339506172847E-4</v>
      </c>
      <c r="J103" s="11">
        <f t="shared" si="2"/>
        <v>57.649432534678432</v>
      </c>
    </row>
    <row r="104" spans="1:10" x14ac:dyDescent="0.2">
      <c r="A104" s="6">
        <v>103</v>
      </c>
      <c r="B104" s="15">
        <v>12</v>
      </c>
      <c r="C104" s="14">
        <v>4.6446759259259257E-2</v>
      </c>
      <c r="D104" s="9" t="str">
        <f>VLOOKUP(B104,[1]RegistrationList!C:K,2,FALSE)</f>
        <v>Brian</v>
      </c>
      <c r="E104" s="9" t="str">
        <f>VLOOKUP(B104,[1]RegistrationList!C:K,3,FALSE)</f>
        <v>Robbins</v>
      </c>
      <c r="F104" s="9" t="str">
        <f>VLOOKUP(B104,[1]RegistrationList!C:K,4,FALSE)</f>
        <v>Eryri Harriers</v>
      </c>
      <c r="G104" s="9" t="str">
        <f>VLOOKUP(B104,[1]RegistrationList!C:K,5,FALSE)</f>
        <v>Male/Open</v>
      </c>
      <c r="H104" s="9" t="str">
        <f>VLOOKUP(B104,[1]RegistrationList!C:K,6,FALSE)</f>
        <v>V80 (on 1/4/2026)</v>
      </c>
      <c r="I104" s="10">
        <f t="shared" si="1"/>
        <v>7.7411265432098767E-4</v>
      </c>
      <c r="J104" s="11">
        <f t="shared" si="2"/>
        <v>56.959880388736607</v>
      </c>
    </row>
    <row r="105" spans="1:10" x14ac:dyDescent="0.2">
      <c r="A105" s="6">
        <v>104</v>
      </c>
      <c r="B105" s="15">
        <v>182</v>
      </c>
      <c r="C105" s="14">
        <v>4.6724537037037037E-2</v>
      </c>
      <c r="D105" s="9" t="str">
        <f>VLOOKUP(B105,[1]RegistrationList!C:K,2,FALSE)</f>
        <v>Elizabeth</v>
      </c>
      <c r="E105" s="9" t="str">
        <f>VLOOKUP(B105,[1]RegistrationList!C:K,3,FALSE)</f>
        <v>Martin</v>
      </c>
      <c r="F105" s="9" t="str">
        <f>VLOOKUP(B105,[1]RegistrationList!C:K,4,FALSE)</f>
        <v>Prestatyn RC</v>
      </c>
      <c r="G105" s="9" t="str">
        <f>VLOOKUP(B105,[1]RegistrationList!C:K,5,FALSE)</f>
        <v>Female</v>
      </c>
      <c r="H105" s="9" t="str">
        <f>VLOOKUP(B105,[1]RegistrationList!C:K,6,FALSE)</f>
        <v>V40 (on 1/4/2026)</v>
      </c>
      <c r="I105" s="10">
        <f t="shared" si="1"/>
        <v>7.7874228395061727E-4</v>
      </c>
      <c r="J105" s="11">
        <f t="shared" si="2"/>
        <v>56.621253405994551</v>
      </c>
    </row>
    <row r="106" spans="1:10" x14ac:dyDescent="0.2">
      <c r="A106" s="6">
        <v>105</v>
      </c>
      <c r="B106" s="15">
        <v>184</v>
      </c>
      <c r="C106" s="14">
        <v>4.6793981481481478E-2</v>
      </c>
      <c r="D106" s="9" t="str">
        <f>VLOOKUP(B106,[1]RegistrationList!C:K,2,FALSE)</f>
        <v>Karl</v>
      </c>
      <c r="E106" s="9" t="str">
        <f>VLOOKUP(B106,[1]RegistrationList!C:K,3,FALSE)</f>
        <v>Martin</v>
      </c>
      <c r="F106" s="9" t="str">
        <f>VLOOKUP(B106,[1]RegistrationList!C:K,4,FALSE)</f>
        <v>Prestatyn RC</v>
      </c>
      <c r="G106" s="9" t="str">
        <f>VLOOKUP(B106,[1]RegistrationList!C:K,5,FALSE)</f>
        <v>Male/Open</v>
      </c>
      <c r="H106" s="9" t="str">
        <f>VLOOKUP(B106,[1]RegistrationList!C:K,6,FALSE)</f>
        <v>V50 (on 1/4/2026)</v>
      </c>
      <c r="I106" s="10">
        <f t="shared" si="1"/>
        <v>7.7989969135802467E-4</v>
      </c>
      <c r="J106" s="11">
        <f t="shared" si="2"/>
        <v>56.537224833044775</v>
      </c>
    </row>
    <row r="107" spans="1:10" x14ac:dyDescent="0.2">
      <c r="A107" s="6">
        <v>106</v>
      </c>
      <c r="B107" s="15">
        <v>14</v>
      </c>
      <c r="C107" s="14">
        <v>4.9421296296296297E-2</v>
      </c>
      <c r="D107" s="9" t="str">
        <f>VLOOKUP(B107,[1]RegistrationList!C:K,2,FALSE)</f>
        <v>Hazel</v>
      </c>
      <c r="E107" s="9" t="str">
        <f>VLOOKUP(B107,[1]RegistrationList!C:K,3,FALSE)</f>
        <v>Robbins</v>
      </c>
      <c r="F107" s="9" t="str">
        <f>VLOOKUP(B107,[1]RegistrationList!C:K,4,FALSE)</f>
        <v>Eryri Harriers</v>
      </c>
      <c r="G107" s="9" t="str">
        <f>VLOOKUP(B107,[1]RegistrationList!C:K,5,FALSE)</f>
        <v>Female</v>
      </c>
      <c r="H107" s="9" t="str">
        <f>VLOOKUP(B107,[1]RegistrationList!C:K,6,FALSE)</f>
        <v>V60 (on 1/4/2026)</v>
      </c>
      <c r="I107" s="10">
        <f t="shared" si="1"/>
        <v>8.2368827160493824E-4</v>
      </c>
      <c r="J107" s="11">
        <f t="shared" si="2"/>
        <v>53.531615925058553</v>
      </c>
    </row>
    <row r="108" spans="1:10" x14ac:dyDescent="0.2">
      <c r="A108" s="6">
        <v>107</v>
      </c>
      <c r="B108" s="15">
        <v>22</v>
      </c>
      <c r="C108" s="14">
        <v>5.5208333333333331E-2</v>
      </c>
      <c r="D108" s="9" t="str">
        <f>VLOOKUP(B108,[1]RegistrationList!C:K,2,FALSE)</f>
        <v>Felicity</v>
      </c>
      <c r="E108" s="9" t="str">
        <f>VLOOKUP(B108,[1]RegistrationList!C:K,3,FALSE)</f>
        <v>Aries</v>
      </c>
      <c r="F108" s="9" t="str">
        <f>VLOOKUP(B108,[1]RegistrationList!C:K,4,FALSE)</f>
        <v>Eryri Harriers</v>
      </c>
      <c r="G108" s="9" t="str">
        <f>VLOOKUP(B108,[1]RegistrationList!C:K,5,FALSE)</f>
        <v>Female</v>
      </c>
      <c r="H108" s="9" t="str">
        <f>VLOOKUP(B108,[1]RegistrationList!C:K,6,FALSE)</f>
        <v>V60 (on 1/4/2026)</v>
      </c>
      <c r="I108" s="10">
        <f t="shared" si="1"/>
        <v>9.2013888888888885E-4</v>
      </c>
      <c r="J108" s="11">
        <f t="shared" si="2"/>
        <v>47.920335429769395</v>
      </c>
    </row>
    <row r="109" spans="1:10" x14ac:dyDescent="0.2">
      <c r="A109" s="6">
        <v>108</v>
      </c>
      <c r="B109" s="15">
        <v>558</v>
      </c>
      <c r="C109" s="14">
        <v>5.5208333333333331E-2</v>
      </c>
      <c r="D109" s="9" t="str">
        <f>VLOOKUP(B109,[1]RegistrationList!C:K,2,FALSE)</f>
        <v>Liz</v>
      </c>
      <c r="E109" s="9" t="str">
        <f>VLOOKUP(B109,[1]RegistrationList!C:K,3,FALSE)</f>
        <v>McIndot</v>
      </c>
      <c r="F109" s="9" t="str">
        <f>VLOOKUP(B109,[1]RegistrationList!C:K,4,FALSE)</f>
        <v>Gog Tri</v>
      </c>
      <c r="G109" s="9" t="str">
        <f>VLOOKUP(B109,[1]RegistrationList!C:K,5,FALSE)</f>
        <v>Female</v>
      </c>
      <c r="H109" s="9" t="str">
        <f>VLOOKUP(B109,[1]RegistrationList!C:K,6,FALSE)</f>
        <v>V60 (on 1/4/2026)</v>
      </c>
      <c r="I109" s="10">
        <f t="shared" si="1"/>
        <v>9.2013888888888885E-4</v>
      </c>
      <c r="J109" s="11">
        <f t="shared" si="2"/>
        <v>47.920335429769395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O'Keefe</dc:creator>
  <cp:lastModifiedBy>Matt O'Keefe</cp:lastModifiedBy>
  <dcterms:created xsi:type="dcterms:W3CDTF">2026-06-26T15:06:46Z</dcterms:created>
  <dcterms:modified xsi:type="dcterms:W3CDTF">2026-06-26T15:07:05Z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294fdf-7bc4-4fcb-bba0-1f31204fbbff_Enabled">
    <vt:lpwstr>true</vt:lpwstr>
  </property>
  <property fmtid="{D5CDD505-2E9C-101B-9397-08002B2CF9AE}" pid="3" name="MSIP_Label_dc294fdf-7bc4-4fcb-bba0-1f31204fbbff_SetDate">
    <vt:lpwstr>2026-06-26T15:06:56Z</vt:lpwstr>
  </property>
  <property fmtid="{D5CDD505-2E9C-101B-9397-08002B2CF9AE}" pid="4" name="MSIP_Label_dc294fdf-7bc4-4fcb-bba0-1f31204fbbff_Method">
    <vt:lpwstr>Standard</vt:lpwstr>
  </property>
  <property fmtid="{D5CDD505-2E9C-101B-9397-08002B2CF9AE}" pid="5" name="MSIP_Label_dc294fdf-7bc4-4fcb-bba0-1f31204fbbff_Name">
    <vt:lpwstr>defa4170-0d19-0005-0004-bc88714345d2</vt:lpwstr>
  </property>
  <property fmtid="{D5CDD505-2E9C-101B-9397-08002B2CF9AE}" pid="6" name="MSIP_Label_dc294fdf-7bc4-4fcb-bba0-1f31204fbbff_SiteId">
    <vt:lpwstr>a91c7652-3e64-4d40-b971-79281c60f522</vt:lpwstr>
  </property>
  <property fmtid="{D5CDD505-2E9C-101B-9397-08002B2CF9AE}" pid="7" name="MSIP_Label_dc294fdf-7bc4-4fcb-bba0-1f31204fbbff_ActionId">
    <vt:lpwstr>90faa5d2-a1a6-41b6-a8ba-21b7b29043f5</vt:lpwstr>
  </property>
  <property fmtid="{D5CDD505-2E9C-101B-9397-08002B2CF9AE}" pid="8" name="MSIP_Label_dc294fdf-7bc4-4fcb-bba0-1f31204fbbff_ContentBits">
    <vt:lpwstr>0</vt:lpwstr>
  </property>
  <property fmtid="{D5CDD505-2E9C-101B-9397-08002B2CF9AE}" pid="9" name="MSIP_Label_dc294fdf-7bc4-4fcb-bba0-1f31204fbbff_Tag">
    <vt:lpwstr>50, 3, 0, 1</vt:lpwstr>
  </property>
</Properties>
</file>